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4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85123\Desktop\Boletim_Des_Metropoles\Planilhas\"/>
    </mc:Choice>
  </mc:AlternateContent>
  <xr:revisionPtr revIDLastSave="0" documentId="13_ncr:1_{761B4973-2C02-4545-BD5C-9B9B5D65E90D}" xr6:coauthVersionLast="47" xr6:coauthVersionMax="47" xr10:uidLastSave="{00000000-0000-0000-0000-000000000000}"/>
  <bookViews>
    <workbookView xWindow="-120" yWindow="-120" windowWidth="20730" windowHeight="11160" tabRatio="570" firstSheet="2" activeTab="2" xr2:uid="{00000000-000D-0000-FFFF-FFFF00000000}"/>
  </bookViews>
  <sheets>
    <sheet name="prep_gini_1" sheetId="16" r:id="rId1"/>
    <sheet name="prep_gini_2" sheetId="15" r:id="rId2"/>
    <sheet name="1.Coef. Gini" sheetId="1" r:id="rId3"/>
    <sheet name="2.Renda Média" sheetId="2" r:id="rId4"/>
    <sheet name="3.Renda_por_estrato" sheetId="3" r:id="rId5"/>
    <sheet name="4.Renda_14_sm" sheetId="10" r:id="rId6"/>
    <sheet name="4.1.Crianças_14sm" sheetId="14" r:id="rId7"/>
    <sheet name="5.Anexos" sheetId="2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6" i="3" l="1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K3" i="20"/>
  <c r="L3" i="20"/>
  <c r="K4" i="20"/>
  <c r="L4" i="20"/>
  <c r="K5" i="20"/>
  <c r="L5" i="20"/>
  <c r="K6" i="20"/>
  <c r="L6" i="20"/>
  <c r="K7" i="20"/>
  <c r="L7" i="20"/>
  <c r="K8" i="20"/>
  <c r="L8" i="20"/>
  <c r="AW77" i="3"/>
  <c r="AW79" i="3"/>
  <c r="AW78" i="3"/>
  <c r="AV79" i="3"/>
  <c r="AQ79" i="3"/>
  <c r="AV77" i="3"/>
  <c r="AU79" i="3"/>
  <c r="AT79" i="3"/>
  <c r="AS79" i="3"/>
  <c r="AR79" i="3"/>
  <c r="AV78" i="3"/>
  <c r="AU78" i="3"/>
  <c r="AT78" i="3"/>
  <c r="AS78" i="3"/>
  <c r="AR78" i="3"/>
  <c r="AQ78" i="3"/>
  <c r="AU77" i="3"/>
  <c r="AT77" i="3"/>
  <c r="AS77" i="3"/>
  <c r="AR77" i="3"/>
  <c r="AQ77" i="3"/>
  <c r="BA6" i="3"/>
  <c r="AZ6" i="3"/>
  <c r="AY6" i="3"/>
  <c r="BA8" i="3"/>
  <c r="AZ8" i="3"/>
  <c r="AY8" i="3"/>
  <c r="BA7" i="3"/>
  <c r="AZ7" i="3"/>
  <c r="AY7" i="3"/>
  <c r="AN150" i="3" l="1"/>
  <c r="AN180" i="3" s="1"/>
  <c r="AN149" i="3"/>
  <c r="AN148" i="3"/>
  <c r="AN147" i="3"/>
  <c r="AN179" i="3" s="1"/>
  <c r="AN146" i="3"/>
  <c r="AN145" i="3"/>
  <c r="AN144" i="3"/>
  <c r="AN178" i="3" s="1"/>
  <c r="AN143" i="3"/>
  <c r="AN142" i="3"/>
  <c r="AN141" i="3"/>
  <c r="AN177" i="3" s="1"/>
  <c r="AN140" i="3"/>
  <c r="AN139" i="3"/>
  <c r="AN138" i="3"/>
  <c r="AN176" i="3" s="1"/>
  <c r="AN137" i="3"/>
  <c r="AN136" i="3"/>
  <c r="AN135" i="3"/>
  <c r="AN175" i="3" s="1"/>
  <c r="AN134" i="3"/>
  <c r="AN133" i="3"/>
  <c r="AN132" i="3"/>
  <c r="AN174" i="3" s="1"/>
  <c r="AN131" i="3"/>
  <c r="AN130" i="3"/>
  <c r="AN129" i="3"/>
  <c r="AN173" i="3" s="1"/>
  <c r="AN128" i="3"/>
  <c r="AN127" i="3"/>
  <c r="AN126" i="3"/>
  <c r="AN172" i="3" s="1"/>
  <c r="AN125" i="3"/>
  <c r="AN124" i="3"/>
  <c r="AN123" i="3"/>
  <c r="AN171" i="3" s="1"/>
  <c r="AN122" i="3"/>
  <c r="AN121" i="3"/>
  <c r="AN120" i="3"/>
  <c r="AN170" i="3" s="1"/>
  <c r="AN119" i="3"/>
  <c r="AN118" i="3"/>
  <c r="AN117" i="3"/>
  <c r="AN169" i="3" s="1"/>
  <c r="AN116" i="3"/>
  <c r="AN115" i="3"/>
  <c r="AN114" i="3"/>
  <c r="AN168" i="3" s="1"/>
  <c r="AN113" i="3"/>
  <c r="AN112" i="3"/>
  <c r="AN111" i="3"/>
  <c r="AN167" i="3" s="1"/>
  <c r="AN110" i="3"/>
  <c r="AN109" i="3"/>
  <c r="AN108" i="3"/>
  <c r="AN166" i="3" s="1"/>
  <c r="AN107" i="3"/>
  <c r="AN106" i="3"/>
  <c r="AN105" i="3"/>
  <c r="AN165" i="3" s="1"/>
  <c r="AN104" i="3"/>
  <c r="AN103" i="3"/>
  <c r="AN102" i="3"/>
  <c r="AN164" i="3" s="1"/>
  <c r="AN101" i="3"/>
  <c r="AN100" i="3"/>
  <c r="AN99" i="3"/>
  <c r="AN163" i="3" s="1"/>
  <c r="AN98" i="3"/>
  <c r="AN97" i="3"/>
  <c r="AN96" i="3"/>
  <c r="AN162" i="3" s="1"/>
  <c r="AN95" i="3"/>
  <c r="AN94" i="3"/>
  <c r="AN93" i="3"/>
  <c r="AN161" i="3" s="1"/>
  <c r="AN92" i="3"/>
  <c r="AN91" i="3"/>
  <c r="AN90" i="3"/>
  <c r="AN160" i="3" s="1"/>
  <c r="AN89" i="3"/>
  <c r="AN88" i="3"/>
  <c r="AN87" i="3"/>
  <c r="AN159" i="3" s="1"/>
  <c r="AN86" i="3"/>
  <c r="AN85" i="3"/>
  <c r="AN84" i="3"/>
  <c r="AN158" i="3" s="1"/>
  <c r="AN83" i="3"/>
  <c r="AN82" i="3"/>
  <c r="AM63" i="14"/>
  <c r="AM62" i="14"/>
  <c r="AM61" i="14"/>
  <c r="AM60" i="14"/>
  <c r="AM59" i="14"/>
  <c r="AM58" i="14"/>
  <c r="AM57" i="14"/>
  <c r="AM56" i="14"/>
  <c r="AM55" i="14"/>
  <c r="AM54" i="14"/>
  <c r="AM53" i="14"/>
  <c r="AM52" i="14"/>
  <c r="AM51" i="14"/>
  <c r="AM50" i="14"/>
  <c r="AM49" i="14"/>
  <c r="AM48" i="14"/>
  <c r="AM47" i="14"/>
  <c r="AM46" i="14"/>
  <c r="AM45" i="14"/>
  <c r="AM44" i="14"/>
  <c r="AM43" i="14"/>
  <c r="AM42" i="14"/>
  <c r="AM41" i="14"/>
  <c r="AM41" i="10"/>
  <c r="AM63" i="10"/>
  <c r="AM62" i="10"/>
  <c r="AM61" i="10"/>
  <c r="AM60" i="10"/>
  <c r="AM59" i="10"/>
  <c r="AM58" i="10"/>
  <c r="AM57" i="10"/>
  <c r="AM56" i="10"/>
  <c r="AM55" i="10"/>
  <c r="AM54" i="10"/>
  <c r="AM53" i="10"/>
  <c r="AM52" i="10"/>
  <c r="AM51" i="10"/>
  <c r="AM50" i="10"/>
  <c r="AM49" i="10"/>
  <c r="AM48" i="10"/>
  <c r="AM47" i="10"/>
  <c r="AM46" i="10"/>
  <c r="AM45" i="10"/>
  <c r="AM44" i="10"/>
  <c r="AM43" i="10"/>
  <c r="AM42" i="10"/>
  <c r="AA34" i="1" l="1"/>
  <c r="AA35" i="1"/>
  <c r="AA36" i="1"/>
  <c r="AA37" i="1"/>
  <c r="AA38" i="1"/>
  <c r="AA39" i="1"/>
  <c r="AA40" i="1"/>
  <c r="AA41" i="1"/>
  <c r="AA42" i="1"/>
  <c r="AA43" i="1"/>
  <c r="AA44" i="1"/>
  <c r="AA45" i="1"/>
  <c r="D1" i="15"/>
  <c r="AA30" i="1"/>
  <c r="AA31" i="1"/>
  <c r="AA32" i="1"/>
  <c r="AA33" i="1"/>
  <c r="AA4" i="15"/>
  <c r="AA3" i="15"/>
  <c r="AA2" i="15"/>
  <c r="AA1" i="15"/>
  <c r="Y4" i="15"/>
  <c r="Y3" i="15"/>
  <c r="Y2" i="15"/>
  <c r="Y1" i="15"/>
  <c r="X4" i="15"/>
  <c r="X3" i="15"/>
  <c r="X2" i="15"/>
  <c r="X1" i="15"/>
  <c r="W4" i="15"/>
  <c r="W3" i="15"/>
  <c r="W2" i="15"/>
  <c r="W1" i="15"/>
  <c r="V4" i="15"/>
  <c r="V3" i="15"/>
  <c r="V2" i="15"/>
  <c r="V1" i="15"/>
  <c r="U4" i="15"/>
  <c r="U3" i="15"/>
  <c r="U2" i="15"/>
  <c r="U1" i="15"/>
  <c r="T4" i="15"/>
  <c r="T3" i="15"/>
  <c r="T2" i="15"/>
  <c r="T1" i="15"/>
  <c r="S4" i="15"/>
  <c r="S3" i="15"/>
  <c r="S2" i="15"/>
  <c r="S1" i="15"/>
  <c r="R4" i="15"/>
  <c r="R3" i="15"/>
  <c r="R2" i="15"/>
  <c r="R1" i="15"/>
  <c r="Q4" i="15"/>
  <c r="Q3" i="15"/>
  <c r="Q2" i="15"/>
  <c r="Q1" i="15"/>
  <c r="P4" i="15"/>
  <c r="P3" i="15"/>
  <c r="P2" i="15"/>
  <c r="P1" i="15"/>
  <c r="O4" i="15"/>
  <c r="O3" i="15"/>
  <c r="O2" i="15"/>
  <c r="O1" i="15"/>
  <c r="N4" i="15"/>
  <c r="N3" i="15"/>
  <c r="N2" i="15"/>
  <c r="N1" i="15"/>
  <c r="M4" i="15"/>
  <c r="M3" i="15"/>
  <c r="M2" i="15"/>
  <c r="M1" i="15"/>
  <c r="L4" i="15"/>
  <c r="L3" i="15"/>
  <c r="L2" i="15"/>
  <c r="L1" i="15"/>
  <c r="K4" i="15"/>
  <c r="K3" i="15"/>
  <c r="K2" i="15"/>
  <c r="K1" i="15"/>
  <c r="J4" i="15"/>
  <c r="J3" i="15"/>
  <c r="J2" i="15"/>
  <c r="J1" i="15"/>
  <c r="I4" i="15"/>
  <c r="I3" i="15"/>
  <c r="I2" i="15"/>
  <c r="I1" i="15"/>
  <c r="H4" i="15"/>
  <c r="H3" i="15"/>
  <c r="H2" i="15"/>
  <c r="H1" i="15"/>
  <c r="G4" i="15"/>
  <c r="G3" i="15"/>
  <c r="G2" i="15"/>
  <c r="G1" i="15"/>
  <c r="F4" i="15"/>
  <c r="F3" i="15"/>
  <c r="F2" i="15"/>
  <c r="F1" i="15"/>
  <c r="E4" i="15"/>
  <c r="E3" i="15"/>
  <c r="E2" i="15"/>
  <c r="E1" i="15"/>
  <c r="D4" i="15"/>
  <c r="D3" i="15"/>
  <c r="D2" i="15"/>
  <c r="B2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1" i="15"/>
  <c r="D42" i="2"/>
  <c r="D43" i="2"/>
  <c r="AM35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B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M148" i="3" l="1"/>
  <c r="C35" i="2" l="1"/>
  <c r="AD55" i="2"/>
  <c r="AL63" i="14"/>
  <c r="AM150" i="3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AL55" i="2"/>
  <c r="AK55" i="2"/>
  <c r="AJ55" i="2"/>
  <c r="AI55" i="2"/>
  <c r="AH55" i="2"/>
  <c r="AG55" i="2"/>
  <c r="AF55" i="2"/>
  <c r="AE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57" i="2"/>
  <c r="AB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B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E87" i="1"/>
  <c r="AM82" i="3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6" i="1"/>
  <c r="AK63" i="14"/>
  <c r="AJ63" i="14"/>
  <c r="AI63" i="14"/>
  <c r="AH63" i="14"/>
  <c r="AG63" i="14"/>
  <c r="AF63" i="14"/>
  <c r="AE63" i="14"/>
  <c r="AD63" i="14"/>
  <c r="AC63" i="14"/>
  <c r="AB63" i="14"/>
  <c r="AA63" i="14"/>
  <c r="Z63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AL62" i="14"/>
  <c r="AK62" i="14"/>
  <c r="AJ62" i="14"/>
  <c r="AI62" i="14"/>
  <c r="AH62" i="14"/>
  <c r="AG62" i="14"/>
  <c r="AF62" i="14"/>
  <c r="AE62" i="14"/>
  <c r="AD62" i="14"/>
  <c r="AC62" i="14"/>
  <c r="AB62" i="14"/>
  <c r="AA62" i="14"/>
  <c r="Z62" i="14"/>
  <c r="Y62" i="14"/>
  <c r="X62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AL61" i="14"/>
  <c r="AK61" i="14"/>
  <c r="AJ61" i="14"/>
  <c r="AI61" i="14"/>
  <c r="AH61" i="14"/>
  <c r="AG61" i="14"/>
  <c r="AF61" i="14"/>
  <c r="AE61" i="14"/>
  <c r="AD61" i="14"/>
  <c r="AC61" i="14"/>
  <c r="AB61" i="14"/>
  <c r="AA61" i="14"/>
  <c r="Z61" i="14"/>
  <c r="Y61" i="14"/>
  <c r="X61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D61" i="14"/>
  <c r="C61" i="14"/>
  <c r="AL60" i="14"/>
  <c r="AK60" i="14"/>
  <c r="AJ60" i="14"/>
  <c r="AI60" i="14"/>
  <c r="AH60" i="14"/>
  <c r="AG60" i="14"/>
  <c r="AF60" i="14"/>
  <c r="AE60" i="14"/>
  <c r="AD60" i="14"/>
  <c r="AC60" i="14"/>
  <c r="AB60" i="14"/>
  <c r="AA60" i="14"/>
  <c r="Z60" i="14"/>
  <c r="Y60" i="14"/>
  <c r="X60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AL59" i="14"/>
  <c r="AK59" i="14"/>
  <c r="AJ59" i="14"/>
  <c r="AI59" i="14"/>
  <c r="AH59" i="14"/>
  <c r="AG59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AL58" i="14"/>
  <c r="AK58" i="14"/>
  <c r="AJ58" i="14"/>
  <c r="AI58" i="14"/>
  <c r="AH58" i="14"/>
  <c r="AG58" i="14"/>
  <c r="AF58" i="14"/>
  <c r="AE58" i="14"/>
  <c r="AD58" i="14"/>
  <c r="AC58" i="14"/>
  <c r="AB58" i="14"/>
  <c r="AA58" i="14"/>
  <c r="Z58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AL57" i="14"/>
  <c r="AK57" i="14"/>
  <c r="AJ57" i="14"/>
  <c r="AI57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AL56" i="14"/>
  <c r="AK56" i="14"/>
  <c r="AJ56" i="14"/>
  <c r="AI56" i="14"/>
  <c r="AH56" i="14"/>
  <c r="AG56" i="14"/>
  <c r="AF56" i="14"/>
  <c r="AE56" i="14"/>
  <c r="AD56" i="14"/>
  <c r="AC56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AL55" i="14"/>
  <c r="AK55" i="14"/>
  <c r="AJ55" i="14"/>
  <c r="AI55" i="14"/>
  <c r="AH55" i="14"/>
  <c r="AG55" i="14"/>
  <c r="AF55" i="14"/>
  <c r="AE55" i="14"/>
  <c r="AD55" i="14"/>
  <c r="AC55" i="14"/>
  <c r="AB55" i="14"/>
  <c r="AA55" i="14"/>
  <c r="Z55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AL54" i="14"/>
  <c r="AK54" i="14"/>
  <c r="AJ54" i="14"/>
  <c r="AI54" i="14"/>
  <c r="AH54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AL52" i="14"/>
  <c r="AK52" i="14"/>
  <c r="AJ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AL51" i="14"/>
  <c r="AK51" i="14"/>
  <c r="AJ51" i="14"/>
  <c r="AI51" i="14"/>
  <c r="AH51" i="14"/>
  <c r="AG51" i="14"/>
  <c r="AF51" i="14"/>
  <c r="AE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AL50" i="14"/>
  <c r="AK50" i="14"/>
  <c r="AJ50" i="14"/>
  <c r="AI50" i="14"/>
  <c r="AH50" i="14"/>
  <c r="AG50" i="14"/>
  <c r="AF50" i="14"/>
  <c r="AE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AL49" i="14"/>
  <c r="AK49" i="14"/>
  <c r="AJ49" i="14"/>
  <c r="AI49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AL48" i="14"/>
  <c r="AK48" i="14"/>
  <c r="AJ48" i="14"/>
  <c r="AI48" i="14"/>
  <c r="AH48" i="14"/>
  <c r="AG48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AL47" i="14"/>
  <c r="AK47" i="14"/>
  <c r="AJ47" i="14"/>
  <c r="AI47" i="14"/>
  <c r="AH47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AL46" i="14"/>
  <c r="AK46" i="14"/>
  <c r="AJ46" i="14"/>
  <c r="AI46" i="14"/>
  <c r="AH46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AL45" i="14"/>
  <c r="AK45" i="14"/>
  <c r="AJ45" i="14"/>
  <c r="AI45" i="14"/>
  <c r="AH45" i="14"/>
  <c r="AG45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AL44" i="14"/>
  <c r="AK44" i="14"/>
  <c r="AJ44" i="14"/>
  <c r="AI44" i="14"/>
  <c r="AH44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AL43" i="14"/>
  <c r="AK43" i="14"/>
  <c r="AJ43" i="14"/>
  <c r="AI43" i="14"/>
  <c r="AH43" i="14"/>
  <c r="AG43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AL42" i="14"/>
  <c r="AK42" i="14"/>
  <c r="AJ42" i="14"/>
  <c r="AI42" i="14"/>
  <c r="AH42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AL41" i="14"/>
  <c r="AK41" i="14"/>
  <c r="AJ41" i="14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AL63" i="10"/>
  <c r="AL62" i="10"/>
  <c r="AL61" i="10"/>
  <c r="AL60" i="10"/>
  <c r="AL59" i="10"/>
  <c r="AL58" i="10"/>
  <c r="AL57" i="10"/>
  <c r="AL56" i="10"/>
  <c r="AL55" i="10"/>
  <c r="AL54" i="10"/>
  <c r="AL53" i="10"/>
  <c r="AL52" i="10"/>
  <c r="AL51" i="10"/>
  <c r="AL50" i="10"/>
  <c r="AL49" i="10"/>
  <c r="AL48" i="10"/>
  <c r="AL47" i="10"/>
  <c r="AL46" i="10"/>
  <c r="AL45" i="10"/>
  <c r="AL44" i="10"/>
  <c r="AL43" i="10"/>
  <c r="AL42" i="10"/>
  <c r="AL41" i="10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M124" i="3"/>
  <c r="AM172" i="3" s="1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M109" i="3"/>
  <c r="AM167" i="3" s="1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M100" i="3"/>
  <c r="AM164" i="3" s="1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M84" i="3"/>
  <c r="AM158" i="3" s="1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90" i="1" l="1"/>
  <c r="AA89" i="1"/>
  <c r="AA88" i="1"/>
  <c r="AM171" i="3"/>
  <c r="AM180" i="3"/>
  <c r="AM159" i="3"/>
  <c r="AM163" i="3"/>
  <c r="AM179" i="3"/>
  <c r="AM165" i="3"/>
  <c r="AM169" i="3"/>
  <c r="AM173" i="3"/>
  <c r="AM175" i="3"/>
  <c r="AM177" i="3"/>
  <c r="AM168" i="3"/>
  <c r="AM176" i="3"/>
  <c r="AM178" i="3"/>
  <c r="AM170" i="3"/>
  <c r="AM162" i="3"/>
  <c r="AM160" i="3"/>
  <c r="D158" i="3"/>
  <c r="AM166" i="3"/>
  <c r="AM174" i="3"/>
  <c r="AM161" i="3"/>
  <c r="AK41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C56" i="2" l="1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AL178" i="3" l="1"/>
  <c r="AL163" i="3"/>
  <c r="AL171" i="3"/>
  <c r="AL179" i="3"/>
  <c r="AL162" i="3"/>
  <c r="AL170" i="3"/>
  <c r="AL158" i="3"/>
  <c r="AL166" i="3"/>
  <c r="AL174" i="3"/>
  <c r="AK158" i="3"/>
  <c r="AL164" i="3"/>
  <c r="AL172" i="3"/>
  <c r="AL180" i="3"/>
  <c r="AL165" i="3"/>
  <c r="AL173" i="3"/>
  <c r="AL159" i="3"/>
  <c r="AL167" i="3"/>
  <c r="AL175" i="3"/>
  <c r="AL160" i="3"/>
  <c r="AL168" i="3"/>
  <c r="AL176" i="3"/>
  <c r="AL161" i="3"/>
  <c r="AL169" i="3"/>
  <c r="AL177" i="3"/>
  <c r="AK180" i="3"/>
  <c r="AK172" i="3"/>
  <c r="AK160" i="3"/>
  <c r="AK162" i="3"/>
  <c r="AK164" i="3"/>
  <c r="AK166" i="3"/>
  <c r="AK168" i="3"/>
  <c r="AK170" i="3"/>
  <c r="AK174" i="3"/>
  <c r="AK178" i="3"/>
  <c r="AK173" i="3"/>
  <c r="AK175" i="3"/>
  <c r="AK177" i="3"/>
  <c r="AK179" i="3"/>
  <c r="AK159" i="3"/>
  <c r="AK161" i="3"/>
  <c r="AK163" i="3"/>
  <c r="AK165" i="3"/>
  <c r="AK167" i="3"/>
  <c r="AK169" i="3"/>
  <c r="AK171" i="3"/>
  <c r="AK176" i="3"/>
  <c r="AB86" i="1"/>
  <c r="AB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AB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B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B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B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B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AB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AB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AB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B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B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B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B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B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B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B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B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B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B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B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B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B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B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B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B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B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B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B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B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B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B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B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85" i="1"/>
  <c r="E86" i="1"/>
  <c r="E83" i="1"/>
  <c r="E84" i="1"/>
  <c r="E55" i="1"/>
  <c r="E54" i="1"/>
  <c r="AJ180" i="3" l="1"/>
  <c r="AJ173" i="3"/>
  <c r="AJ165" i="3"/>
  <c r="AJ158" i="3"/>
  <c r="AJ160" i="3"/>
  <c r="AJ164" i="3"/>
  <c r="AJ168" i="3"/>
  <c r="AJ176" i="3"/>
  <c r="AJ178" i="3"/>
  <c r="AJ161" i="3"/>
  <c r="AJ169" i="3"/>
  <c r="AJ177" i="3"/>
  <c r="AJ172" i="3"/>
  <c r="AI158" i="3"/>
  <c r="AI180" i="3"/>
  <c r="AI159" i="3"/>
  <c r="AI161" i="3"/>
  <c r="AI163" i="3"/>
  <c r="AI165" i="3"/>
  <c r="AI167" i="3"/>
  <c r="AI169" i="3"/>
  <c r="AI171" i="3"/>
  <c r="AI173" i="3"/>
  <c r="AI177" i="3"/>
  <c r="AJ159" i="3"/>
  <c r="AJ163" i="3"/>
  <c r="AJ167" i="3"/>
  <c r="AJ171" i="3"/>
  <c r="AJ175" i="3"/>
  <c r="AJ179" i="3"/>
  <c r="AI162" i="3"/>
  <c r="AI166" i="3"/>
  <c r="AI170" i="3"/>
  <c r="AI172" i="3"/>
  <c r="AI174" i="3"/>
  <c r="AI176" i="3"/>
  <c r="AI178" i="3"/>
  <c r="AJ162" i="3"/>
  <c r="AJ166" i="3"/>
  <c r="AJ170" i="3"/>
  <c r="AJ174" i="3"/>
  <c r="AI164" i="3"/>
  <c r="AI160" i="3"/>
  <c r="AI168" i="3"/>
  <c r="AI175" i="3"/>
  <c r="AI179" i="3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D180" i="3" l="1"/>
  <c r="F180" i="3"/>
  <c r="J180" i="3"/>
  <c r="N180" i="3"/>
  <c r="R180" i="3"/>
  <c r="V180" i="3"/>
  <c r="Z180" i="3"/>
  <c r="AD180" i="3"/>
  <c r="AH180" i="3"/>
  <c r="G180" i="3"/>
  <c r="K180" i="3"/>
  <c r="O180" i="3"/>
  <c r="S180" i="3"/>
  <c r="W180" i="3"/>
  <c r="AA180" i="3"/>
  <c r="AE180" i="3"/>
  <c r="H180" i="3"/>
  <c r="L180" i="3"/>
  <c r="P180" i="3"/>
  <c r="T180" i="3"/>
  <c r="X180" i="3"/>
  <c r="AB180" i="3"/>
  <c r="AF180" i="3"/>
  <c r="E180" i="3"/>
  <c r="I180" i="3"/>
  <c r="M180" i="3"/>
  <c r="Q180" i="3"/>
  <c r="U180" i="3"/>
  <c r="Y180" i="3"/>
  <c r="AC180" i="3"/>
  <c r="AG180" i="3"/>
  <c r="D159" i="3"/>
  <c r="H159" i="3"/>
  <c r="L159" i="3"/>
  <c r="P159" i="3"/>
  <c r="T159" i="3"/>
  <c r="X159" i="3"/>
  <c r="AB159" i="3"/>
  <c r="AF159" i="3"/>
  <c r="G160" i="3"/>
  <c r="K160" i="3"/>
  <c r="O160" i="3"/>
  <c r="S160" i="3"/>
  <c r="W160" i="3"/>
  <c r="AA160" i="3"/>
  <c r="AE160" i="3"/>
  <c r="F161" i="3"/>
  <c r="J161" i="3"/>
  <c r="N161" i="3"/>
  <c r="R161" i="3"/>
  <c r="V161" i="3"/>
  <c r="Z161" i="3"/>
  <c r="AD161" i="3"/>
  <c r="AH161" i="3"/>
  <c r="E162" i="3"/>
  <c r="I162" i="3"/>
  <c r="M162" i="3"/>
  <c r="Q162" i="3"/>
  <c r="U162" i="3"/>
  <c r="Y162" i="3"/>
  <c r="AC162" i="3"/>
  <c r="AG162" i="3"/>
  <c r="D163" i="3"/>
  <c r="H163" i="3"/>
  <c r="L163" i="3"/>
  <c r="P163" i="3"/>
  <c r="T163" i="3"/>
  <c r="X163" i="3"/>
  <c r="AB163" i="3"/>
  <c r="AF163" i="3"/>
  <c r="G164" i="3"/>
  <c r="K164" i="3"/>
  <c r="O164" i="3"/>
  <c r="S164" i="3"/>
  <c r="W164" i="3"/>
  <c r="AA164" i="3"/>
  <c r="AE164" i="3"/>
  <c r="F165" i="3"/>
  <c r="J165" i="3"/>
  <c r="N165" i="3"/>
  <c r="R165" i="3"/>
  <c r="V165" i="3"/>
  <c r="Z165" i="3"/>
  <c r="AD165" i="3"/>
  <c r="AH165" i="3"/>
  <c r="E166" i="3"/>
  <c r="I166" i="3"/>
  <c r="M166" i="3"/>
  <c r="Q166" i="3"/>
  <c r="U166" i="3"/>
  <c r="Y166" i="3"/>
  <c r="AC166" i="3"/>
  <c r="AG166" i="3"/>
  <c r="D167" i="3"/>
  <c r="H167" i="3"/>
  <c r="L167" i="3"/>
  <c r="P167" i="3"/>
  <c r="T167" i="3"/>
  <c r="X167" i="3"/>
  <c r="AB167" i="3"/>
  <c r="AF167" i="3"/>
  <c r="G168" i="3"/>
  <c r="K168" i="3"/>
  <c r="O168" i="3"/>
  <c r="S168" i="3"/>
  <c r="W168" i="3"/>
  <c r="AA168" i="3"/>
  <c r="AE168" i="3"/>
  <c r="F169" i="3"/>
  <c r="D179" i="3"/>
  <c r="I158" i="3"/>
  <c r="Q158" i="3"/>
  <c r="AC158" i="3"/>
  <c r="E158" i="3"/>
  <c r="M158" i="3"/>
  <c r="U158" i="3"/>
  <c r="Y158" i="3"/>
  <c r="AG158" i="3"/>
  <c r="J169" i="3"/>
  <c r="N169" i="3"/>
  <c r="R169" i="3"/>
  <c r="V169" i="3"/>
  <c r="Z169" i="3"/>
  <c r="AD169" i="3"/>
  <c r="AH169" i="3"/>
  <c r="E170" i="3"/>
  <c r="I170" i="3"/>
  <c r="M170" i="3"/>
  <c r="Q170" i="3"/>
  <c r="U170" i="3"/>
  <c r="Y170" i="3"/>
  <c r="AC170" i="3"/>
  <c r="AG170" i="3"/>
  <c r="D171" i="3"/>
  <c r="H171" i="3"/>
  <c r="L171" i="3"/>
  <c r="P171" i="3"/>
  <c r="T171" i="3"/>
  <c r="X171" i="3"/>
  <c r="AB171" i="3"/>
  <c r="AF171" i="3"/>
  <c r="G172" i="3"/>
  <c r="K172" i="3"/>
  <c r="O172" i="3"/>
  <c r="S172" i="3"/>
  <c r="W172" i="3"/>
  <c r="AA172" i="3"/>
  <c r="AE172" i="3"/>
  <c r="F173" i="3"/>
  <c r="J173" i="3"/>
  <c r="N173" i="3"/>
  <c r="R173" i="3"/>
  <c r="V173" i="3"/>
  <c r="Z173" i="3"/>
  <c r="AD173" i="3"/>
  <c r="AH173" i="3"/>
  <c r="E174" i="3"/>
  <c r="I174" i="3"/>
  <c r="M174" i="3"/>
  <c r="Q174" i="3"/>
  <c r="U174" i="3"/>
  <c r="Y174" i="3"/>
  <c r="AC174" i="3"/>
  <c r="AG174" i="3"/>
  <c r="D175" i="3"/>
  <c r="H175" i="3"/>
  <c r="L175" i="3"/>
  <c r="P175" i="3"/>
  <c r="T175" i="3"/>
  <c r="X175" i="3"/>
  <c r="AB175" i="3"/>
  <c r="AF175" i="3"/>
  <c r="G176" i="3"/>
  <c r="K176" i="3"/>
  <c r="O176" i="3"/>
  <c r="S176" i="3"/>
  <c r="W176" i="3"/>
  <c r="AA176" i="3"/>
  <c r="AE176" i="3"/>
  <c r="F177" i="3"/>
  <c r="J177" i="3"/>
  <c r="N177" i="3"/>
  <c r="R177" i="3"/>
  <c r="V177" i="3"/>
  <c r="Z177" i="3"/>
  <c r="AD177" i="3"/>
  <c r="AH177" i="3"/>
  <c r="E178" i="3"/>
  <c r="I178" i="3"/>
  <c r="M178" i="3"/>
  <c r="Q178" i="3"/>
  <c r="U178" i="3"/>
  <c r="Y178" i="3"/>
  <c r="AC178" i="3"/>
  <c r="AG178" i="3"/>
  <c r="H179" i="3"/>
  <c r="L179" i="3"/>
  <c r="P179" i="3"/>
  <c r="T179" i="3"/>
  <c r="X179" i="3"/>
  <c r="AB179" i="3"/>
  <c r="AF179" i="3"/>
  <c r="F158" i="3"/>
  <c r="J158" i="3"/>
  <c r="N158" i="3"/>
  <c r="R158" i="3"/>
  <c r="V158" i="3"/>
  <c r="Z158" i="3"/>
  <c r="AD158" i="3"/>
  <c r="E159" i="3"/>
  <c r="I159" i="3"/>
  <c r="M159" i="3"/>
  <c r="Q159" i="3"/>
  <c r="U159" i="3"/>
  <c r="Y159" i="3"/>
  <c r="AC159" i="3"/>
  <c r="AG159" i="3"/>
  <c r="D160" i="3"/>
  <c r="H160" i="3"/>
  <c r="L160" i="3"/>
  <c r="P160" i="3"/>
  <c r="T160" i="3"/>
  <c r="X160" i="3"/>
  <c r="AB160" i="3"/>
  <c r="AF160" i="3"/>
  <c r="G161" i="3"/>
  <c r="K161" i="3"/>
  <c r="O161" i="3"/>
  <c r="S161" i="3"/>
  <c r="W161" i="3"/>
  <c r="AA161" i="3"/>
  <c r="AE161" i="3"/>
  <c r="F162" i="3"/>
  <c r="J162" i="3"/>
  <c r="N162" i="3"/>
  <c r="R162" i="3"/>
  <c r="V162" i="3"/>
  <c r="Z162" i="3"/>
  <c r="AD162" i="3"/>
  <c r="AH162" i="3"/>
  <c r="E163" i="3"/>
  <c r="I163" i="3"/>
  <c r="M163" i="3"/>
  <c r="Q163" i="3"/>
  <c r="U163" i="3"/>
  <c r="Y163" i="3"/>
  <c r="AC163" i="3"/>
  <c r="AG163" i="3"/>
  <c r="D164" i="3"/>
  <c r="H164" i="3"/>
  <c r="L164" i="3"/>
  <c r="P164" i="3"/>
  <c r="T164" i="3"/>
  <c r="X164" i="3"/>
  <c r="AB164" i="3"/>
  <c r="AF164" i="3"/>
  <c r="G165" i="3"/>
  <c r="K165" i="3"/>
  <c r="O165" i="3"/>
  <c r="S165" i="3"/>
  <c r="W165" i="3"/>
  <c r="AA165" i="3"/>
  <c r="AE165" i="3"/>
  <c r="F166" i="3"/>
  <c r="J166" i="3"/>
  <c r="N166" i="3"/>
  <c r="R166" i="3"/>
  <c r="V166" i="3"/>
  <c r="Z166" i="3"/>
  <c r="AD166" i="3"/>
  <c r="AH166" i="3"/>
  <c r="E167" i="3"/>
  <c r="I167" i="3"/>
  <c r="M167" i="3"/>
  <c r="Q167" i="3"/>
  <c r="U167" i="3"/>
  <c r="Y167" i="3"/>
  <c r="AC167" i="3"/>
  <c r="AG167" i="3"/>
  <c r="D168" i="3"/>
  <c r="H168" i="3"/>
  <c r="L168" i="3"/>
  <c r="P168" i="3"/>
  <c r="T168" i="3"/>
  <c r="X168" i="3"/>
  <c r="AB168" i="3"/>
  <c r="AF168" i="3"/>
  <c r="G169" i="3"/>
  <c r="K169" i="3"/>
  <c r="O169" i="3"/>
  <c r="S169" i="3"/>
  <c r="W169" i="3"/>
  <c r="AA169" i="3"/>
  <c r="AE169" i="3"/>
  <c r="F170" i="3"/>
  <c r="J170" i="3"/>
  <c r="N170" i="3"/>
  <c r="R170" i="3"/>
  <c r="V170" i="3"/>
  <c r="Z170" i="3"/>
  <c r="AD170" i="3"/>
  <c r="AH170" i="3"/>
  <c r="E171" i="3"/>
  <c r="I171" i="3"/>
  <c r="M171" i="3"/>
  <c r="Q171" i="3"/>
  <c r="U171" i="3"/>
  <c r="Y171" i="3"/>
  <c r="AC171" i="3"/>
  <c r="AG171" i="3"/>
  <c r="D172" i="3"/>
  <c r="H172" i="3"/>
  <c r="L172" i="3"/>
  <c r="P172" i="3"/>
  <c r="T172" i="3"/>
  <c r="X172" i="3"/>
  <c r="AB172" i="3"/>
  <c r="AF172" i="3"/>
  <c r="G173" i="3"/>
  <c r="K173" i="3"/>
  <c r="O173" i="3"/>
  <c r="S173" i="3"/>
  <c r="W173" i="3"/>
  <c r="AA173" i="3"/>
  <c r="AE173" i="3"/>
  <c r="F174" i="3"/>
  <c r="J174" i="3"/>
  <c r="N174" i="3"/>
  <c r="R174" i="3"/>
  <c r="V174" i="3"/>
  <c r="Z174" i="3"/>
  <c r="AD174" i="3"/>
  <c r="AH174" i="3"/>
  <c r="E175" i="3"/>
  <c r="I175" i="3"/>
  <c r="M175" i="3"/>
  <c r="Q175" i="3"/>
  <c r="U175" i="3"/>
  <c r="Y175" i="3"/>
  <c r="AC175" i="3"/>
  <c r="AG175" i="3"/>
  <c r="D176" i="3"/>
  <c r="H176" i="3"/>
  <c r="L176" i="3"/>
  <c r="P176" i="3"/>
  <c r="T176" i="3"/>
  <c r="X176" i="3"/>
  <c r="AB176" i="3"/>
  <c r="AF176" i="3"/>
  <c r="G177" i="3"/>
  <c r="K177" i="3"/>
  <c r="O177" i="3"/>
  <c r="S177" i="3"/>
  <c r="W177" i="3"/>
  <c r="AA177" i="3"/>
  <c r="AE177" i="3"/>
  <c r="F178" i="3"/>
  <c r="J178" i="3"/>
  <c r="N178" i="3"/>
  <c r="R178" i="3"/>
  <c r="V178" i="3"/>
  <c r="Z178" i="3"/>
  <c r="AD178" i="3"/>
  <c r="AH178" i="3"/>
  <c r="E179" i="3"/>
  <c r="I179" i="3"/>
  <c r="M179" i="3"/>
  <c r="Q179" i="3"/>
  <c r="U179" i="3"/>
  <c r="Y179" i="3"/>
  <c r="AC179" i="3"/>
  <c r="AG179" i="3"/>
  <c r="K158" i="3"/>
  <c r="AA158" i="3"/>
  <c r="R159" i="3"/>
  <c r="AH159" i="3"/>
  <c r="M160" i="3"/>
  <c r="Y160" i="3"/>
  <c r="L161" i="3"/>
  <c r="AB161" i="3"/>
  <c r="G162" i="3"/>
  <c r="S162" i="3"/>
  <c r="AE162" i="3"/>
  <c r="J163" i="3"/>
  <c r="Z163" i="3"/>
  <c r="E164" i="3"/>
  <c r="I164" i="3"/>
  <c r="Q164" i="3"/>
  <c r="U164" i="3"/>
  <c r="Y164" i="3"/>
  <c r="AC164" i="3"/>
  <c r="AG164" i="3"/>
  <c r="D165" i="3"/>
  <c r="H165" i="3"/>
  <c r="L165" i="3"/>
  <c r="P165" i="3"/>
  <c r="T165" i="3"/>
  <c r="X165" i="3"/>
  <c r="AB165" i="3"/>
  <c r="AF165" i="3"/>
  <c r="G166" i="3"/>
  <c r="K166" i="3"/>
  <c r="O166" i="3"/>
  <c r="S166" i="3"/>
  <c r="W166" i="3"/>
  <c r="AA166" i="3"/>
  <c r="AE166" i="3"/>
  <c r="F167" i="3"/>
  <c r="J167" i="3"/>
  <c r="N167" i="3"/>
  <c r="R167" i="3"/>
  <c r="V167" i="3"/>
  <c r="Z167" i="3"/>
  <c r="AD167" i="3"/>
  <c r="AH167" i="3"/>
  <c r="E168" i="3"/>
  <c r="I168" i="3"/>
  <c r="M168" i="3"/>
  <c r="Q168" i="3"/>
  <c r="U168" i="3"/>
  <c r="Y168" i="3"/>
  <c r="AC168" i="3"/>
  <c r="AG168" i="3"/>
  <c r="D169" i="3"/>
  <c r="H169" i="3"/>
  <c r="L169" i="3"/>
  <c r="P169" i="3"/>
  <c r="T169" i="3"/>
  <c r="X169" i="3"/>
  <c r="AB169" i="3"/>
  <c r="AF169" i="3"/>
  <c r="G170" i="3"/>
  <c r="K170" i="3"/>
  <c r="O170" i="3"/>
  <c r="S170" i="3"/>
  <c r="W170" i="3"/>
  <c r="AA170" i="3"/>
  <c r="AE170" i="3"/>
  <c r="F171" i="3"/>
  <c r="J171" i="3"/>
  <c r="N171" i="3"/>
  <c r="R171" i="3"/>
  <c r="V171" i="3"/>
  <c r="Z171" i="3"/>
  <c r="AD171" i="3"/>
  <c r="AH171" i="3"/>
  <c r="E172" i="3"/>
  <c r="I172" i="3"/>
  <c r="M172" i="3"/>
  <c r="Q172" i="3"/>
  <c r="U172" i="3"/>
  <c r="Y172" i="3"/>
  <c r="AC172" i="3"/>
  <c r="AG172" i="3"/>
  <c r="D173" i="3"/>
  <c r="H173" i="3"/>
  <c r="L173" i="3"/>
  <c r="P173" i="3"/>
  <c r="T173" i="3"/>
  <c r="X173" i="3"/>
  <c r="AB173" i="3"/>
  <c r="AF173" i="3"/>
  <c r="G174" i="3"/>
  <c r="K174" i="3"/>
  <c r="O174" i="3"/>
  <c r="S174" i="3"/>
  <c r="W174" i="3"/>
  <c r="AA174" i="3"/>
  <c r="AE174" i="3"/>
  <c r="F175" i="3"/>
  <c r="J175" i="3"/>
  <c r="N175" i="3"/>
  <c r="R175" i="3"/>
  <c r="V175" i="3"/>
  <c r="Z175" i="3"/>
  <c r="AD175" i="3"/>
  <c r="AH175" i="3"/>
  <c r="E176" i="3"/>
  <c r="I176" i="3"/>
  <c r="M176" i="3"/>
  <c r="G158" i="3"/>
  <c r="O158" i="3"/>
  <c r="S158" i="3"/>
  <c r="W158" i="3"/>
  <c r="AE158" i="3"/>
  <c r="F159" i="3"/>
  <c r="J159" i="3"/>
  <c r="N159" i="3"/>
  <c r="V159" i="3"/>
  <c r="Z159" i="3"/>
  <c r="AD159" i="3"/>
  <c r="E160" i="3"/>
  <c r="I160" i="3"/>
  <c r="Q160" i="3"/>
  <c r="U160" i="3"/>
  <c r="AC160" i="3"/>
  <c r="AG160" i="3"/>
  <c r="D161" i="3"/>
  <c r="H161" i="3"/>
  <c r="P161" i="3"/>
  <c r="T161" i="3"/>
  <c r="X161" i="3"/>
  <c r="AF161" i="3"/>
  <c r="K162" i="3"/>
  <c r="O162" i="3"/>
  <c r="W162" i="3"/>
  <c r="AA162" i="3"/>
  <c r="F163" i="3"/>
  <c r="N163" i="3"/>
  <c r="R163" i="3"/>
  <c r="V163" i="3"/>
  <c r="AD163" i="3"/>
  <c r="AH163" i="3"/>
  <c r="M164" i="3"/>
  <c r="H158" i="3"/>
  <c r="L158" i="3"/>
  <c r="P158" i="3"/>
  <c r="T158" i="3"/>
  <c r="X158" i="3"/>
  <c r="AB158" i="3"/>
  <c r="AF158" i="3"/>
  <c r="G159" i="3"/>
  <c r="K159" i="3"/>
  <c r="O159" i="3"/>
  <c r="S159" i="3"/>
  <c r="W159" i="3"/>
  <c r="AA159" i="3"/>
  <c r="AE159" i="3"/>
  <c r="F160" i="3"/>
  <c r="J160" i="3"/>
  <c r="N160" i="3"/>
  <c r="R160" i="3"/>
  <c r="V160" i="3"/>
  <c r="Z160" i="3"/>
  <c r="AD160" i="3"/>
  <c r="AH160" i="3"/>
  <c r="E161" i="3"/>
  <c r="I161" i="3"/>
  <c r="M161" i="3"/>
  <c r="Q161" i="3"/>
  <c r="U161" i="3"/>
  <c r="Y161" i="3"/>
  <c r="AC161" i="3"/>
  <c r="AG161" i="3"/>
  <c r="D162" i="3"/>
  <c r="H162" i="3"/>
  <c r="L162" i="3"/>
  <c r="P162" i="3"/>
  <c r="T162" i="3"/>
  <c r="X162" i="3"/>
  <c r="AB162" i="3"/>
  <c r="AF162" i="3"/>
  <c r="G163" i="3"/>
  <c r="K163" i="3"/>
  <c r="O163" i="3"/>
  <c r="S163" i="3"/>
  <c r="W163" i="3"/>
  <c r="AA163" i="3"/>
  <c r="AE163" i="3"/>
  <c r="F164" i="3"/>
  <c r="J164" i="3"/>
  <c r="N164" i="3"/>
  <c r="R164" i="3"/>
  <c r="V164" i="3"/>
  <c r="Z164" i="3"/>
  <c r="AD164" i="3"/>
  <c r="AH164" i="3"/>
  <c r="E165" i="3"/>
  <c r="I165" i="3"/>
  <c r="M165" i="3"/>
  <c r="Q165" i="3"/>
  <c r="U165" i="3"/>
  <c r="Y165" i="3"/>
  <c r="AC165" i="3"/>
  <c r="AG165" i="3"/>
  <c r="D166" i="3"/>
  <c r="H166" i="3"/>
  <c r="L166" i="3"/>
  <c r="P166" i="3"/>
  <c r="T166" i="3"/>
  <c r="X166" i="3"/>
  <c r="AB166" i="3"/>
  <c r="AF166" i="3"/>
  <c r="G167" i="3"/>
  <c r="K167" i="3"/>
  <c r="O167" i="3"/>
  <c r="S167" i="3"/>
  <c r="W167" i="3"/>
  <c r="AA167" i="3"/>
  <c r="AE167" i="3"/>
  <c r="F168" i="3"/>
  <c r="J168" i="3"/>
  <c r="N168" i="3"/>
  <c r="R168" i="3"/>
  <c r="V168" i="3"/>
  <c r="Z168" i="3"/>
  <c r="AD168" i="3"/>
  <c r="AH168" i="3"/>
  <c r="E169" i="3"/>
  <c r="I169" i="3"/>
  <c r="M169" i="3"/>
  <c r="Q169" i="3"/>
  <c r="U169" i="3"/>
  <c r="Y169" i="3"/>
  <c r="AC169" i="3"/>
  <c r="AG169" i="3"/>
  <c r="Q176" i="3"/>
  <c r="U176" i="3"/>
  <c r="Y176" i="3"/>
  <c r="AC176" i="3"/>
  <c r="AG176" i="3"/>
  <c r="D177" i="3"/>
  <c r="H177" i="3"/>
  <c r="L177" i="3"/>
  <c r="P177" i="3"/>
  <c r="T177" i="3"/>
  <c r="X177" i="3"/>
  <c r="AB177" i="3"/>
  <c r="AF177" i="3"/>
  <c r="G178" i="3"/>
  <c r="K178" i="3"/>
  <c r="O178" i="3"/>
  <c r="S178" i="3"/>
  <c r="W178" i="3"/>
  <c r="AA178" i="3"/>
  <c r="AE178" i="3"/>
  <c r="F179" i="3"/>
  <c r="J179" i="3"/>
  <c r="N179" i="3"/>
  <c r="R179" i="3"/>
  <c r="V179" i="3"/>
  <c r="Z179" i="3"/>
  <c r="AD179" i="3"/>
  <c r="AH179" i="3"/>
  <c r="D170" i="3"/>
  <c r="H170" i="3"/>
  <c r="L170" i="3"/>
  <c r="P170" i="3"/>
  <c r="T170" i="3"/>
  <c r="X170" i="3"/>
  <c r="AB170" i="3"/>
  <c r="AF170" i="3"/>
  <c r="G171" i="3"/>
  <c r="K171" i="3"/>
  <c r="O171" i="3"/>
  <c r="S171" i="3"/>
  <c r="W171" i="3"/>
  <c r="AA171" i="3"/>
  <c r="AE171" i="3"/>
  <c r="F172" i="3"/>
  <c r="J172" i="3"/>
  <c r="N172" i="3"/>
  <c r="R172" i="3"/>
  <c r="V172" i="3"/>
  <c r="Z172" i="3"/>
  <c r="AD172" i="3"/>
  <c r="AH172" i="3"/>
  <c r="E173" i="3"/>
  <c r="I173" i="3"/>
  <c r="M173" i="3"/>
  <c r="Q173" i="3"/>
  <c r="U173" i="3"/>
  <c r="Y173" i="3"/>
  <c r="AC173" i="3"/>
  <c r="AG173" i="3"/>
  <c r="D174" i="3"/>
  <c r="H174" i="3"/>
  <c r="L174" i="3"/>
  <c r="P174" i="3"/>
  <c r="T174" i="3"/>
  <c r="X174" i="3"/>
  <c r="AB174" i="3"/>
  <c r="AF174" i="3"/>
  <c r="G175" i="3"/>
  <c r="K175" i="3"/>
  <c r="O175" i="3"/>
  <c r="S175" i="3"/>
  <c r="W175" i="3"/>
  <c r="AA175" i="3"/>
  <c r="AE175" i="3"/>
  <c r="F176" i="3"/>
  <c r="J176" i="3"/>
  <c r="N176" i="3"/>
  <c r="R176" i="3"/>
  <c r="V176" i="3"/>
  <c r="Z176" i="3"/>
  <c r="AD176" i="3"/>
  <c r="AH176" i="3"/>
  <c r="E177" i="3"/>
  <c r="I177" i="3"/>
  <c r="M177" i="3"/>
  <c r="Q177" i="3"/>
  <c r="U177" i="3"/>
  <c r="Y177" i="3"/>
  <c r="AC177" i="3"/>
  <c r="AG177" i="3"/>
  <c r="D178" i="3"/>
  <c r="H178" i="3"/>
  <c r="L178" i="3"/>
  <c r="P178" i="3"/>
  <c r="T178" i="3"/>
  <c r="X178" i="3"/>
  <c r="AB178" i="3"/>
  <c r="AF178" i="3"/>
  <c r="G179" i="3"/>
  <c r="K179" i="3"/>
  <c r="O179" i="3"/>
  <c r="S179" i="3"/>
  <c r="W179" i="3"/>
  <c r="AA179" i="3"/>
  <c r="AE179" i="3"/>
  <c r="AA87" i="1"/>
  <c r="AA73" i="1"/>
  <c r="AA79" i="1" l="1"/>
  <c r="AA65" i="1"/>
  <c r="AA72" i="1"/>
  <c r="AA64" i="1"/>
  <c r="AA86" i="1"/>
  <c r="AA78" i="1"/>
  <c r="AA77" i="1"/>
  <c r="AA63" i="1"/>
  <c r="AA76" i="1"/>
  <c r="AA71" i="1"/>
  <c r="AA70" i="1"/>
  <c r="AA62" i="1"/>
  <c r="AA84" i="1"/>
  <c r="AA69" i="1"/>
  <c r="AA61" i="1"/>
  <c r="AA83" i="1"/>
  <c r="AA75" i="1"/>
  <c r="AA68" i="1"/>
  <c r="AA82" i="1"/>
  <c r="AA59" i="1"/>
  <c r="AA81" i="1"/>
  <c r="AA85" i="1"/>
  <c r="AA60" i="1"/>
  <c r="AA74" i="1"/>
  <c r="AA67" i="1"/>
  <c r="AA66" i="1"/>
  <c r="AA58" i="1"/>
  <c r="AA80" i="1"/>
  <c r="AA57" i="1"/>
  <c r="AA54" i="1"/>
  <c r="AA56" i="1" l="1"/>
  <c r="AA55" i="1"/>
  <c r="AH158" i="3"/>
</calcChain>
</file>

<file path=xl/sharedStrings.xml><?xml version="1.0" encoding="utf-8"?>
<sst xmlns="http://schemas.openxmlformats.org/spreadsheetml/2006/main" count="1355" uniqueCount="381">
  <si>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</si>
  <si>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</si>
  <si>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</si>
  <si>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</si>
  <si>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</si>
  <si>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</si>
  <si>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</si>
  <si>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</si>
  <si>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</si>
  <si>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</si>
  <si>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</si>
  <si>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</si>
  <si>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</si>
  <si>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Rio de Janeiro</t>
  </si>
  <si>
    <t>São Paulo</t>
  </si>
  <si>
    <t>Curitiba</t>
  </si>
  <si>
    <t>Florianópolis</t>
  </si>
  <si>
    <t>Porto Alegre</t>
  </si>
  <si>
    <t>Goiânia</t>
  </si>
  <si>
    <t>Distrito Federal</t>
  </si>
  <si>
    <t>Vale do Rio Cuiabá</t>
  </si>
  <si>
    <t>1º trim / 2012</t>
  </si>
  <si>
    <t>2º trim / 2012</t>
  </si>
  <si>
    <t>3º trim / 2012</t>
  </si>
  <si>
    <t>4º trim / 2012</t>
  </si>
  <si>
    <t>1º trim / 2013</t>
  </si>
  <si>
    <t>2º trim / 2013</t>
  </si>
  <si>
    <t>3º trim / 2013</t>
  </si>
  <si>
    <t>4º trim / 2013</t>
  </si>
  <si>
    <t>1º trim / 2014</t>
  </si>
  <si>
    <t>2º trim / 2014</t>
  </si>
  <si>
    <t>3º trim / 2014</t>
  </si>
  <si>
    <t>4º trim / 2014</t>
  </si>
  <si>
    <t>1º trim / 2015</t>
  </si>
  <si>
    <t>2º trim / 2015</t>
  </si>
  <si>
    <t>3º trim / 2015</t>
  </si>
  <si>
    <t>4º trim / 2015</t>
  </si>
  <si>
    <t>1º trim / 2016</t>
  </si>
  <si>
    <t>2º trim / 2016</t>
  </si>
  <si>
    <t>3º trim / 2016</t>
  </si>
  <si>
    <t>4º trim / 2016</t>
  </si>
  <si>
    <t>1º trim / 2017</t>
  </si>
  <si>
    <t>2º trim / 2017</t>
  </si>
  <si>
    <t>3º trim / 2017</t>
  </si>
  <si>
    <t>4º trim / 2017</t>
  </si>
  <si>
    <t>1º trim / 2018</t>
  </si>
  <si>
    <t>2º trim / 2018</t>
  </si>
  <si>
    <t>3º trim / 2018</t>
  </si>
  <si>
    <t>4º trim / 2018</t>
  </si>
  <si>
    <t>1º trim / 2019</t>
  </si>
  <si>
    <t>2º trim / 2019</t>
  </si>
  <si>
    <t>3º trim / 2019</t>
  </si>
  <si>
    <t>4º trim / 2019</t>
  </si>
  <si>
    <t>1º trim / 2020</t>
  </si>
  <si>
    <t>2º trim / 2020</t>
  </si>
  <si>
    <t>Média conjunto RMs</t>
  </si>
  <si>
    <t>Brasil</t>
  </si>
  <si>
    <t>*Coef. Gini da renda domiciliar per capita do trabalho para as metrópoles</t>
  </si>
  <si>
    <t>Conjunto RMs</t>
  </si>
  <si>
    <t>*Média da renda domiciliar per capita do trabalho, para as metrópoles</t>
  </si>
  <si>
    <t xml:space="preserve">Manaus             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</si>
  <si>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</si>
  <si>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</si>
  <si>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</si>
  <si>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</si>
  <si>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</si>
  <si>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</si>
  <si>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</si>
  <si>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</si>
  <si>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</si>
  <si>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</si>
  <si>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</si>
  <si>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</si>
  <si>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</si>
  <si>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</si>
  <si>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</si>
  <si>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</si>
  <si>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</si>
  <si>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</si>
  <si>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</si>
  <si>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40% mais pobres</t>
  </si>
  <si>
    <t>50% intermediário</t>
  </si>
  <si>
    <t>10% superiores</t>
  </si>
  <si>
    <t>*Média da renda domiciliar per capita do trabalho, por estrato de renda</t>
  </si>
  <si>
    <t>*Média Móvel</t>
  </si>
  <si>
    <t>Grande Vitória</t>
  </si>
  <si>
    <t>*Média móvel</t>
  </si>
  <si>
    <t>Média móvel dos rendimentos por estrato</t>
  </si>
  <si>
    <t xml:space="preserve">Manaus </t>
  </si>
  <si>
    <t>Razão de rendimentos (média móvel 4 trimestre)</t>
  </si>
  <si>
    <t>3º trim / 2020</t>
  </si>
  <si>
    <t>4º trim / 2020</t>
  </si>
  <si>
    <t xml:space="preserve">Grande Vitória    </t>
  </si>
  <si>
    <t>1º trim / 2021</t>
  </si>
  <si>
    <t>*Percentual de domicílios com renda pcta de até 1/4 sm, para as metrópoles</t>
  </si>
  <si>
    <t>*Média móvel do percentual de domicílios com renda pcta de até 1/4 sm, para as metrópoles</t>
  </si>
  <si>
    <t>2º trim / 2021</t>
  </si>
  <si>
    <t>3º trim / 2021</t>
  </si>
  <si>
    <t>*Percentual de crianças 9até 5 anos) vivendo em domicílios com renda pcta de até 1/4 sm, para as metrópoles</t>
  </si>
  <si>
    <t>*Média móvel do percentual de crianças (até 5 anos) vivendo em domicílios com renda pcta de até 1/4 sm, para as metrópoles</t>
  </si>
  <si>
    <t xml:space="preserve">          </t>
  </si>
  <si>
    <t>4º trim / 2021</t>
  </si>
  <si>
    <t xml:space="preserve">1   .6147192 </t>
  </si>
  <si>
    <t xml:space="preserve">2   .6121684 </t>
  </si>
  <si>
    <t xml:space="preserve">3   .5784477 </t>
  </si>
  <si>
    <t xml:space="preserve">4   .5741861 </t>
  </si>
  <si>
    <t xml:space="preserve">1   .6677996 </t>
  </si>
  <si>
    <t xml:space="preserve">2   .6533521 </t>
  </si>
  <si>
    <t xml:space="preserve">3   .6564084 </t>
  </si>
  <si>
    <t xml:space="preserve">4   .6266196 </t>
  </si>
  <si>
    <t xml:space="preserve">1   .6080189 </t>
  </si>
  <si>
    <t xml:space="preserve">2   .5985643 </t>
  </si>
  <si>
    <t xml:space="preserve">3   .5993575 </t>
  </si>
  <si>
    <t xml:space="preserve">4   .5891238 </t>
  </si>
  <si>
    <t xml:space="preserve">1   .6196036 </t>
  </si>
  <si>
    <t xml:space="preserve">2   .6156873 </t>
  </si>
  <si>
    <t xml:space="preserve">3    .601703 </t>
  </si>
  <si>
    <t xml:space="preserve">4   .6134256 </t>
  </si>
  <si>
    <t xml:space="preserve">1   .5880842 </t>
  </si>
  <si>
    <t xml:space="preserve">2   .5754767 </t>
  </si>
  <si>
    <t xml:space="preserve">3   .5740174 </t>
  </si>
  <si>
    <t xml:space="preserve">4   .5816509 </t>
  </si>
  <si>
    <t xml:space="preserve">1   .6278172 </t>
  </si>
  <si>
    <t xml:space="preserve">2    .564358 </t>
  </si>
  <si>
    <t xml:space="preserve">3    .573029 </t>
  </si>
  <si>
    <t xml:space="preserve">4    .551347 </t>
  </si>
  <si>
    <t xml:space="preserve">1   .6162125 </t>
  </si>
  <si>
    <t xml:space="preserve">2    .619094 </t>
  </si>
  <si>
    <t xml:space="preserve">3    .602511 </t>
  </si>
  <si>
    <t xml:space="preserve">4   .5982022 </t>
  </si>
  <si>
    <t xml:space="preserve">1   .6264363 </t>
  </si>
  <si>
    <t xml:space="preserve">2   .6366092 </t>
  </si>
  <si>
    <t xml:space="preserve">3   .6340135 </t>
  </si>
  <si>
    <t xml:space="preserve">4   .6176612 </t>
  </si>
  <si>
    <t xml:space="preserve">1   .6421386 </t>
  </si>
  <si>
    <t xml:space="preserve">2   .6338246 </t>
  </si>
  <si>
    <t xml:space="preserve">3   .6533138 </t>
  </si>
  <si>
    <t xml:space="preserve">4   .6460185 </t>
  </si>
  <si>
    <t xml:space="preserve">1   .6658649 </t>
  </si>
  <si>
    <t xml:space="preserve">2   .6639559 </t>
  </si>
  <si>
    <t xml:space="preserve">3    .665613 </t>
  </si>
  <si>
    <t xml:space="preserve">4   .6610951 </t>
  </si>
  <si>
    <t xml:space="preserve">1   .6369446 </t>
  </si>
  <si>
    <t xml:space="preserve">2   .6481911 </t>
  </si>
  <si>
    <t xml:space="preserve">3   .6413362 </t>
  </si>
  <si>
    <t xml:space="preserve">4   .6386022 </t>
  </si>
  <si>
    <t xml:space="preserve">1   .6389943 </t>
  </si>
  <si>
    <t xml:space="preserve">2   .6492948 </t>
  </si>
  <si>
    <t xml:space="preserve">3   .6413535 </t>
  </si>
  <si>
    <t xml:space="preserve">4   .6229433 </t>
  </si>
  <si>
    <t xml:space="preserve">1   .6464684 </t>
  </si>
  <si>
    <t xml:space="preserve">2   .6321451 </t>
  </si>
  <si>
    <t xml:space="preserve">3   .6186902 </t>
  </si>
  <si>
    <t xml:space="preserve">4   .6045625 </t>
  </si>
  <si>
    <t xml:space="preserve">1   .6363695 </t>
  </si>
  <si>
    <t xml:space="preserve">2   .6429311 </t>
  </si>
  <si>
    <t xml:space="preserve">3   .6332726 </t>
  </si>
  <si>
    <t xml:space="preserve">4   .6458074 </t>
  </si>
  <si>
    <t xml:space="preserve">1    .563995 </t>
  </si>
  <si>
    <t xml:space="preserve">2   .5775187 </t>
  </si>
  <si>
    <t xml:space="preserve">3   .5676197 </t>
  </si>
  <si>
    <t xml:space="preserve">4    .556299 </t>
  </si>
  <si>
    <t xml:space="preserve">1   .6082106 </t>
  </si>
  <si>
    <t xml:space="preserve">2   .5878183 </t>
  </si>
  <si>
    <t xml:space="preserve">3   .5839831 </t>
  </si>
  <si>
    <t xml:space="preserve">4   .5817391 </t>
  </si>
  <si>
    <t xml:space="preserve">1   .6217376 </t>
  </si>
  <si>
    <t xml:space="preserve">2   .6267292 </t>
  </si>
  <si>
    <t xml:space="preserve">3   .6316033 </t>
  </si>
  <si>
    <t xml:space="preserve">4   .6282109 </t>
  </si>
  <si>
    <t xml:space="preserve">1   .6230017 </t>
  </si>
  <si>
    <t xml:space="preserve">2   .6234751 </t>
  </si>
  <si>
    <t xml:space="preserve">3    .620793 </t>
  </si>
  <si>
    <t xml:space="preserve">4   .6228911 </t>
  </si>
  <si>
    <t xml:space="preserve">1   .5605068 </t>
  </si>
  <si>
    <t xml:space="preserve">2    .548333 </t>
  </si>
  <si>
    <t xml:space="preserve">3   .5558114 </t>
  </si>
  <si>
    <t xml:space="preserve">4   .5493483 </t>
  </si>
  <si>
    <t xml:space="preserve">1    .508629 </t>
  </si>
  <si>
    <t xml:space="preserve">2    .516189 </t>
  </si>
  <si>
    <t xml:space="preserve">3   .5262439 </t>
  </si>
  <si>
    <t xml:space="preserve">4    .526045 </t>
  </si>
  <si>
    <t xml:space="preserve">1   .6009785 </t>
  </si>
  <si>
    <t xml:space="preserve">2   .5932889 </t>
  </si>
  <si>
    <t xml:space="preserve">3   .5904227 </t>
  </si>
  <si>
    <t xml:space="preserve">4   .5862831 </t>
  </si>
  <si>
    <t xml:space="preserve">1   .5721413 </t>
  </si>
  <si>
    <t xml:space="preserve">2   .5816049 </t>
  </si>
  <si>
    <t xml:space="preserve">3   .5716634 </t>
  </si>
  <si>
    <t xml:space="preserve">4   .5759306 </t>
  </si>
  <si>
    <t xml:space="preserve">1   .5466451 </t>
  </si>
  <si>
    <t xml:space="preserve">2   .5249701 </t>
  </si>
  <si>
    <t xml:space="preserve">3   .5356292 </t>
  </si>
  <si>
    <t xml:space="preserve">4   .5220239 </t>
  </si>
  <si>
    <t xml:space="preserve">1   .6132583 </t>
  </si>
  <si>
    <t xml:space="preserve">2   .6094655 </t>
  </si>
  <si>
    <t xml:space="preserve">3   .5982635 </t>
  </si>
  <si>
    <t xml:space="preserve">4    .594905 </t>
  </si>
  <si>
    <t xml:space="preserve">1   .6223351 </t>
  </si>
  <si>
    <t xml:space="preserve">2   .6206532 </t>
  </si>
  <si>
    <t xml:space="preserve">3   .6200539 </t>
  </si>
  <si>
    <t xml:space="preserve">4   .6187453 </t>
  </si>
  <si>
    <t xml:space="preserve">1    .596909 </t>
  </si>
  <si>
    <t xml:space="preserve">2   .6716313 </t>
  </si>
  <si>
    <t xml:space="preserve">3   .6287415 </t>
  </si>
  <si>
    <t xml:space="preserve">4   .6213763 </t>
  </si>
  <si>
    <t xml:space="preserve">1   .6229908 </t>
  </si>
  <si>
    <t xml:space="preserve">2   .6523069 </t>
  </si>
  <si>
    <t xml:space="preserve">3   .6386593 </t>
  </si>
  <si>
    <t xml:space="preserve">4   .6518964 </t>
  </si>
  <si>
    <t xml:space="preserve">1   .5801588 </t>
  </si>
  <si>
    <t xml:space="preserve">2   .5811569 </t>
  </si>
  <si>
    <t xml:space="preserve">3   .5943924 </t>
  </si>
  <si>
    <t xml:space="preserve">4   .5709477 </t>
  </si>
  <si>
    <t xml:space="preserve">1   .5975393 </t>
  </si>
  <si>
    <t xml:space="preserve">2   .6140727 </t>
  </si>
  <si>
    <t xml:space="preserve">3   .6219997 </t>
  </si>
  <si>
    <t xml:space="preserve">4   .5999283 </t>
  </si>
  <si>
    <t xml:space="preserve">1   .5870681 </t>
  </si>
  <si>
    <t xml:space="preserve">2   .6442336 </t>
  </si>
  <si>
    <t xml:space="preserve">3   .6140816 </t>
  </si>
  <si>
    <t xml:space="preserve">4   .6220813 </t>
  </si>
  <si>
    <t xml:space="preserve">1   .6078569 </t>
  </si>
  <si>
    <t xml:space="preserve">2   .6665162 </t>
  </si>
  <si>
    <t xml:space="preserve">3   .6241804 </t>
  </si>
  <si>
    <t xml:space="preserve">4   .6227057 </t>
  </si>
  <si>
    <t xml:space="preserve">1     .64092 </t>
  </si>
  <si>
    <t xml:space="preserve">2   .6381213 </t>
  </si>
  <si>
    <t xml:space="preserve">3   .6464589 </t>
  </si>
  <si>
    <t xml:space="preserve">4   .6205264 </t>
  </si>
  <si>
    <t xml:space="preserve">1    .676359 </t>
  </si>
  <si>
    <t xml:space="preserve">2   .7192993 </t>
  </si>
  <si>
    <t xml:space="preserve">3   .7507357 </t>
  </si>
  <si>
    <t xml:space="preserve">4   .7356917 </t>
  </si>
  <si>
    <t xml:space="preserve">1   .6361312 </t>
  </si>
  <si>
    <t xml:space="preserve">2   .6715996 </t>
  </si>
  <si>
    <t xml:space="preserve">3   .6846818 </t>
  </si>
  <si>
    <t xml:space="preserve">4   .6690925 </t>
  </si>
  <si>
    <t xml:space="preserve">1   .6262322 </t>
  </si>
  <si>
    <t xml:space="preserve">2   .6447596 </t>
  </si>
  <si>
    <t xml:space="preserve">3   .6548242 </t>
  </si>
  <si>
    <t xml:space="preserve">4   .6441037 </t>
  </si>
  <si>
    <t xml:space="preserve">1   .6193883 </t>
  </si>
  <si>
    <t xml:space="preserve">2   .6603333 </t>
  </si>
  <si>
    <t xml:space="preserve">3   .6754233 </t>
  </si>
  <si>
    <t xml:space="preserve">4   .6731572 </t>
  </si>
  <si>
    <t xml:space="preserve">1   .6593284 </t>
  </si>
  <si>
    <t xml:space="preserve">2   .6750901 </t>
  </si>
  <si>
    <t xml:space="preserve">3   .6626903 </t>
  </si>
  <si>
    <t xml:space="preserve">4   .6404603 </t>
  </si>
  <si>
    <t xml:space="preserve">1    .578487 </t>
  </si>
  <si>
    <t xml:space="preserve">2   .6055547 </t>
  </si>
  <si>
    <t xml:space="preserve">3   .6047584 </t>
  </si>
  <si>
    <t xml:space="preserve">4   .5942695 </t>
  </si>
  <si>
    <t xml:space="preserve">1   .5896221 </t>
  </si>
  <si>
    <t xml:space="preserve">2   .6233868 </t>
  </si>
  <si>
    <t xml:space="preserve">3   .6209198 </t>
  </si>
  <si>
    <t xml:space="preserve">4   .6106853 </t>
  </si>
  <si>
    <t xml:space="preserve">1     .62921 </t>
  </si>
  <si>
    <t xml:space="preserve">2   .6747438 </t>
  </si>
  <si>
    <t xml:space="preserve">3   .6787202 </t>
  </si>
  <si>
    <t xml:space="preserve">4   .6718909 </t>
  </si>
  <si>
    <t xml:space="preserve">1   .6304339 </t>
  </si>
  <si>
    <t xml:space="preserve">2   .6488342 </t>
  </si>
  <si>
    <t xml:space="preserve">3   .6654421 </t>
  </si>
  <si>
    <t xml:space="preserve">4   .6454637 </t>
  </si>
  <si>
    <t xml:space="preserve">1   .5404296 </t>
  </si>
  <si>
    <t xml:space="preserve">2   .5690726 </t>
  </si>
  <si>
    <t xml:space="preserve">3   .5745415 </t>
  </si>
  <si>
    <t xml:space="preserve">4   .5762389 </t>
  </si>
  <si>
    <t xml:space="preserve">1   .5260633 </t>
  </si>
  <si>
    <t xml:space="preserve">2   .5583677 </t>
  </si>
  <si>
    <t xml:space="preserve">3   .6120966 </t>
  </si>
  <si>
    <t xml:space="preserve">4   .5672985 </t>
  </si>
  <si>
    <t xml:space="preserve">1   .5878163 </t>
  </si>
  <si>
    <t xml:space="preserve">2   .6204423 </t>
  </si>
  <si>
    <t xml:space="preserve">3    .631171 </t>
  </si>
  <si>
    <t xml:space="preserve">4   .6017114 </t>
  </si>
  <si>
    <t xml:space="preserve">1   .5811035 </t>
  </si>
  <si>
    <t xml:space="preserve">2   .5876522 </t>
  </si>
  <si>
    <t xml:space="preserve">3    .595458 </t>
  </si>
  <si>
    <t xml:space="preserve">4   .5663341 </t>
  </si>
  <si>
    <t xml:space="preserve">1   .5297189 </t>
  </si>
  <si>
    <t xml:space="preserve">2   .5823271 </t>
  </si>
  <si>
    <t xml:space="preserve">3   .5744869 </t>
  </si>
  <si>
    <t xml:space="preserve">4   .5708686 </t>
  </si>
  <si>
    <t xml:space="preserve">1   .6030889 </t>
  </si>
  <si>
    <t xml:space="preserve">2   .6074884 </t>
  </si>
  <si>
    <t xml:space="preserve">3   .6202539 </t>
  </si>
  <si>
    <t xml:space="preserve">4   .6198421 </t>
  </si>
  <si>
    <t xml:space="preserve">1    .623871 </t>
  </si>
  <si>
    <t xml:space="preserve">2   .6467832 </t>
  </si>
  <si>
    <t xml:space="preserve">3   .6554797 </t>
  </si>
  <si>
    <t xml:space="preserve">4   .6403352 </t>
  </si>
  <si>
    <t xml:space="preserve">1   .5744982 </t>
  </si>
  <si>
    <t xml:space="preserve">2   .5932784 </t>
  </si>
  <si>
    <t xml:space="preserve">3   .5944922 </t>
  </si>
  <si>
    <t xml:space="preserve">4   .5774172 </t>
  </si>
  <si>
    <t xml:space="preserve">1   .6428076 </t>
  </si>
  <si>
    <t xml:space="preserve">2   .6031962 </t>
  </si>
  <si>
    <t xml:space="preserve">3   .6070429 </t>
  </si>
  <si>
    <t xml:space="preserve">4   .5558216 </t>
  </si>
  <si>
    <t xml:space="preserve">1   .6051021 </t>
  </si>
  <si>
    <t xml:space="preserve">2   .5652066 </t>
  </si>
  <si>
    <t xml:space="preserve">3   .5909431 </t>
  </si>
  <si>
    <t xml:space="preserve">4   .6058942 </t>
  </si>
  <si>
    <t xml:space="preserve">1   .6150521 </t>
  </si>
  <si>
    <t xml:space="preserve">2   .6011442 </t>
  </si>
  <si>
    <t xml:space="preserve">3   .6083961 </t>
  </si>
  <si>
    <t xml:space="preserve">4   .6230738 </t>
  </si>
  <si>
    <t xml:space="preserve">1   .6257253 </t>
  </si>
  <si>
    <t xml:space="preserve">2   .6817122 </t>
  </si>
  <si>
    <t xml:space="preserve">3   .6555095 </t>
  </si>
  <si>
    <t xml:space="preserve">4   .6539926 </t>
  </si>
  <si>
    <t xml:space="preserve">1   .7092306 </t>
  </si>
  <si>
    <t xml:space="preserve">2   .6892768 </t>
  </si>
  <si>
    <t xml:space="preserve">3   .6632853 </t>
  </si>
  <si>
    <t xml:space="preserve">4   .6691944 </t>
  </si>
  <si>
    <t xml:space="preserve">1   .6849558 </t>
  </si>
  <si>
    <t xml:space="preserve">2   .6839064 </t>
  </si>
  <si>
    <t xml:space="preserve">3   .6642362 </t>
  </si>
  <si>
    <t xml:space="preserve">4   .6431103 </t>
  </si>
  <si>
    <t xml:space="preserve">1    .652163 </t>
  </si>
  <si>
    <t xml:space="preserve">2   .6371023 </t>
  </si>
  <si>
    <t xml:space="preserve">3   .6713908 </t>
  </si>
  <si>
    <t xml:space="preserve">4   .6388501 </t>
  </si>
  <si>
    <t xml:space="preserve">1   .6542374 </t>
  </si>
  <si>
    <t xml:space="preserve">2    .657315 </t>
  </si>
  <si>
    <t xml:space="preserve">3   .6327676 </t>
  </si>
  <si>
    <t xml:space="preserve">4   .6556788 </t>
  </si>
  <si>
    <t xml:space="preserve">1   .6358111 </t>
  </si>
  <si>
    <t xml:space="preserve">2   .6363985 </t>
  </si>
  <si>
    <t xml:space="preserve">3    .633224 </t>
  </si>
  <si>
    <t xml:space="preserve">4   .6228404 </t>
  </si>
  <si>
    <t xml:space="preserve">1   .5921903 </t>
  </si>
  <si>
    <t xml:space="preserve">2   .5974281 </t>
  </si>
  <si>
    <t xml:space="preserve">3   .5952398 </t>
  </si>
  <si>
    <t xml:space="preserve">4   .5849616 </t>
  </si>
  <si>
    <t xml:space="preserve">1   .6089217 </t>
  </si>
  <si>
    <t xml:space="preserve">2   .6143053 </t>
  </si>
  <si>
    <t xml:space="preserve">3   .5990236 </t>
  </si>
  <si>
    <t xml:space="preserve">4   .6095196 </t>
  </si>
  <si>
    <t xml:space="preserve">1   .6763723 </t>
  </si>
  <si>
    <t xml:space="preserve">2   .6660663 </t>
  </si>
  <si>
    <t xml:space="preserve">3   .6403985 </t>
  </si>
  <si>
    <t xml:space="preserve">4   .6325431 </t>
  </si>
  <si>
    <t xml:space="preserve">1   .6407613 </t>
  </si>
  <si>
    <t xml:space="preserve">2   .6173968 </t>
  </si>
  <si>
    <t xml:space="preserve">3   .6213199 </t>
  </si>
  <si>
    <t xml:space="preserve">4   .6001371 </t>
  </si>
  <si>
    <t xml:space="preserve">1    .555937 </t>
  </si>
  <si>
    <t xml:space="preserve">2   .5518462 </t>
  </si>
  <si>
    <t xml:space="preserve">3   .5630862 </t>
  </si>
  <si>
    <t xml:space="preserve">4   .5529766 </t>
  </si>
  <si>
    <t xml:space="preserve">1   .6039618 </t>
  </si>
  <si>
    <t xml:space="preserve">2   .5509645 </t>
  </si>
  <si>
    <t xml:space="preserve">3   .5696702 </t>
  </si>
  <si>
    <t xml:space="preserve">4   .5379752 </t>
  </si>
  <si>
    <t xml:space="preserve">1   .5992833 </t>
  </si>
  <si>
    <t xml:space="preserve">2   .5997309 </t>
  </si>
  <si>
    <t xml:space="preserve">3   .6074532 </t>
  </si>
  <si>
    <t xml:space="preserve">4   .5870506 </t>
  </si>
  <si>
    <t xml:space="preserve">1   .5506405 </t>
  </si>
  <si>
    <t xml:space="preserve">2    .534537 </t>
  </si>
  <si>
    <t xml:space="preserve">3   .5319168 </t>
  </si>
  <si>
    <t xml:space="preserve">4   .5210114 </t>
  </si>
  <si>
    <t xml:space="preserve">1   .5818951 </t>
  </si>
  <si>
    <t xml:space="preserve">2   .5651199 </t>
  </si>
  <si>
    <t xml:space="preserve">3   .5522282 </t>
  </si>
  <si>
    <t xml:space="preserve">4   .5502887 </t>
  </si>
  <si>
    <t xml:space="preserve">1   .6197079 </t>
  </si>
  <si>
    <t xml:space="preserve">2    .633165 </t>
  </si>
  <si>
    <t xml:space="preserve">3   .6130687 </t>
  </si>
  <si>
    <t xml:space="preserve">4   .6131879 </t>
  </si>
  <si>
    <t xml:space="preserve">1   .6400186 </t>
  </si>
  <si>
    <t xml:space="preserve">2   .6329605 </t>
  </si>
  <si>
    <t xml:space="preserve">3   .6216688 </t>
  </si>
  <si>
    <t xml:space="preserve">4   .6115296 </t>
  </si>
  <si>
    <t>2020-2021 (%)</t>
  </si>
  <si>
    <t>2019-2020 (%)</t>
  </si>
  <si>
    <t>Var. último ano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</si>
</sst>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2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0" fillId="3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5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3" borderId="0" xfId="0" applyFill="1"/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/>
    <xf numFmtId="0" fontId="1" fillId="0" borderId="0" xfId="0" applyFont="1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3" fontId="0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9" fontId="0" fillId="0" borderId="0" xfId="0" applyNumberFormat="1"/>
    <xf numFmtId="0" fontId="1" fillId="0" borderId="0" xfId="0" applyFont="1" applyFill="1" applyAlignment="1">
      <alignment horizontal="left" vertical="center" wrapText="1"/>
    </xf>
    <xf numFmtId="10" fontId="0" fillId="0" borderId="0" xfId="1" applyNumberFormat="1" applyFont="1" applyAlignment="1">
      <alignment horizontal="center"/>
    </xf>
    <xf numFmtId="166" fontId="0" fillId="0" borderId="0" xfId="1" applyNumberFormat="1" applyFont="1"/>
    <xf numFmtId="10" fontId="0" fillId="0" borderId="0" xfId="1" applyNumberFormat="1" applyFont="1"/>
    <xf numFmtId="0" fontId="1" fillId="0" borderId="0" xfId="0" applyFont="1" applyFill="1" applyAlignment="1">
      <alignment horizontal="left" vertical="center"/>
    </xf>
    <xf numFmtId="1" fontId="0" fillId="0" borderId="0" xfId="1" applyNumberFormat="1" applyFo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/>
    </xf>
    <xf numFmtId="10" fontId="0" fillId="0" borderId="0" xfId="1" applyNumberFormat="1" applyFont="1" applyFill="1"/>
    <xf numFmtId="165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Border="1"/>
    <xf numFmtId="164" fontId="0" fillId="0" borderId="0" xfId="0" applyNumberForma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Fill="1"/>
    <xf numFmtId="0" fontId="0" fillId="0" borderId="0" xfId="0" applyBorder="1"/>
    <xf numFmtId="0" fontId="1" fillId="0" borderId="0" xfId="0" applyFont="1" applyFill="1" applyBorder="1" applyAlignment="1">
      <alignment horizontal="left"/>
    </xf>
    <xf numFmtId="166" fontId="0" fillId="0" borderId="0" xfId="1" applyNumberFormat="1" applyFont="1" applyFill="1" applyBorder="1" applyAlignment="1">
      <alignment horizontal="center"/>
    </xf>
    <xf numFmtId="2" fontId="0" fillId="0" borderId="0" xfId="0" applyNumberFormat="1" applyFill="1" applyBorder="1"/>
    <xf numFmtId="3" fontId="6" fillId="0" borderId="0" xfId="0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3" fontId="7" fillId="3" borderId="0" xfId="0" applyNumberFormat="1" applyFont="1" applyFill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166" fontId="0" fillId="0" borderId="0" xfId="1" applyNumberFormat="1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8" fillId="0" borderId="0" xfId="0" applyFont="1" applyAlignment="1">
      <alignment horizontal="center" wrapText="1"/>
    </xf>
    <xf numFmtId="165" fontId="7" fillId="0" borderId="0" xfId="0" applyNumberFormat="1" applyFont="1"/>
    <xf numFmtId="165" fontId="7" fillId="0" borderId="0" xfId="0" applyNumberFormat="1" applyFont="1" applyFill="1"/>
    <xf numFmtId="165" fontId="7" fillId="0" borderId="0" xfId="0" applyNumberFormat="1" applyFont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0" fillId="2" borderId="0" xfId="0" applyNumberFormat="1" applyFill="1"/>
    <xf numFmtId="164" fontId="0" fillId="0" borderId="2" xfId="0" applyNumberForma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1" fontId="1" fillId="0" borderId="0" xfId="0" applyNumberFormat="1" applyFont="1" applyAlignment="1">
      <alignment horizont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0" borderId="0" xfId="0" quotePrefix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3" fontId="0" fillId="3" borderId="0" xfId="0" applyNumberFormat="1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wrapText="1"/>
    </xf>
    <xf numFmtId="165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3" fontId="0" fillId="5" borderId="0" xfId="0" applyNumberFormat="1" applyFill="1" applyAlignment="1">
      <alignment horizontal="center" vertical="center"/>
    </xf>
    <xf numFmtId="1" fontId="1" fillId="3" borderId="0" xfId="0" applyNumberFormat="1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6.0547264137151675E-2"/>
          <c:w val="0.88628241966993726"/>
          <c:h val="0.6231749494040262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Gini'!$AA$5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Gini'!$D$6:$D$45</c:f>
              <c:strCache>
                <c:ptCount val="40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</c:strCache>
            </c:strRef>
          </c:cat>
          <c:val>
            <c:numRef>
              <c:f>'1.Coef. Gini'!$AA$6:$AA$45</c:f>
              <c:numCache>
                <c:formatCode>0.000</c:formatCode>
                <c:ptCount val="40"/>
                <c:pt idx="0">
                  <c:v>0.58174378181818176</c:v>
                </c:pt>
                <c:pt idx="1">
                  <c:v>0.5766097954545456</c:v>
                </c:pt>
                <c:pt idx="2">
                  <c:v>0.57016837727272729</c:v>
                </c:pt>
                <c:pt idx="3">
                  <c:v>0.56644596818181825</c:v>
                </c:pt>
                <c:pt idx="4">
                  <c:v>0.56985189545454551</c:v>
                </c:pt>
                <c:pt idx="5">
                  <c:v>0.57278308181818172</c:v>
                </c:pt>
                <c:pt idx="6">
                  <c:v>0.57215869090909088</c:v>
                </c:pt>
                <c:pt idx="7">
                  <c:v>0.56885955454545456</c:v>
                </c:pt>
                <c:pt idx="8">
                  <c:v>0.57287346818181806</c:v>
                </c:pt>
                <c:pt idx="9">
                  <c:v>0.57634568636363637</c:v>
                </c:pt>
                <c:pt idx="10">
                  <c:v>0.57478666363636366</c:v>
                </c:pt>
                <c:pt idx="11">
                  <c:v>0.56612899999999999</c:v>
                </c:pt>
                <c:pt idx="12">
                  <c:v>0.56669326818181809</c:v>
                </c:pt>
                <c:pt idx="13">
                  <c:v>0.56678686363636366</c:v>
                </c:pt>
                <c:pt idx="14">
                  <c:v>0.57368456363636378</c:v>
                </c:pt>
                <c:pt idx="15">
                  <c:v>0.57924631818181804</c:v>
                </c:pt>
                <c:pt idx="16">
                  <c:v>0.58256500454545446</c:v>
                </c:pt>
                <c:pt idx="17">
                  <c:v>0.5884001499999999</c:v>
                </c:pt>
                <c:pt idx="18">
                  <c:v>0.5906297045454546</c:v>
                </c:pt>
                <c:pt idx="19">
                  <c:v>0.59147641363636361</c:v>
                </c:pt>
                <c:pt idx="20">
                  <c:v>0.59849823181818174</c:v>
                </c:pt>
                <c:pt idx="21">
                  <c:v>0.60102810454545452</c:v>
                </c:pt>
                <c:pt idx="22">
                  <c:v>0.59984574999999996</c:v>
                </c:pt>
                <c:pt idx="23">
                  <c:v>0.59741010909090908</c:v>
                </c:pt>
                <c:pt idx="24">
                  <c:v>0.59987772727272737</c:v>
                </c:pt>
                <c:pt idx="25">
                  <c:v>0.60230363636363637</c:v>
                </c:pt>
                <c:pt idx="26">
                  <c:v>0.60269681818181819</c:v>
                </c:pt>
                <c:pt idx="27">
                  <c:v>0.60115045454545457</c:v>
                </c:pt>
                <c:pt idx="28">
                  <c:v>0.60780999999999985</c:v>
                </c:pt>
                <c:pt idx="29">
                  <c:v>0.60314318181818161</c:v>
                </c:pt>
                <c:pt idx="30">
                  <c:v>0.60090999999999994</c:v>
                </c:pt>
                <c:pt idx="31">
                  <c:v>0.59608409090909087</c:v>
                </c:pt>
                <c:pt idx="32">
                  <c:v>0.60206681818181795</c:v>
                </c:pt>
                <c:pt idx="33">
                  <c:v>0.63258545454545467</c:v>
                </c:pt>
                <c:pt idx="34">
                  <c:v>0.63520454545454552</c:v>
                </c:pt>
                <c:pt idx="35">
                  <c:v>0.62256636363636364</c:v>
                </c:pt>
                <c:pt idx="36">
                  <c:v>0.6232540909090909</c:v>
                </c:pt>
                <c:pt idx="37">
                  <c:v>0.61565409090909096</c:v>
                </c:pt>
                <c:pt idx="38">
                  <c:v>0.61133636363636368</c:v>
                </c:pt>
                <c:pt idx="39">
                  <c:v>0.6016468181818182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D-4458-86E5-66C90848AF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1640872"/>
        <c:axId val="182119464"/>
      </c:lineChart>
      <c:catAx>
        <c:axId val="181640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119464"/>
        <c:crosses val="autoZero"/>
        <c:auto val="1"/>
        <c:lblAlgn val="ctr"/>
        <c:lblOffset val="100"/>
        <c:noMultiLvlLbl val="0"/>
      </c:catAx>
      <c:valAx>
        <c:axId val="182119464"/>
        <c:scaling>
          <c:orientation val="minMax"/>
          <c:max val="0.66000000000000014"/>
          <c:min val="0.5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19339350873824"/>
          <c:y val="4.0676697591018947E-2"/>
          <c:w val="0.85729978874591894"/>
          <c:h val="0.65216722296540652"/>
        </c:manualLayout>
      </c:layout>
      <c:lineChart>
        <c:grouping val="standard"/>
        <c:varyColors val="0"/>
        <c:ser>
          <c:idx val="0"/>
          <c:order val="0"/>
          <c:tx>
            <c:strRef>
              <c:f>'2.Renda Média'!$B$57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'2.Renda Média'!$C$34:$AM$34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'2.Renda Média'!$C$57:$AI$57</c:f>
              <c:numCache>
                <c:formatCode>#,##0</c:formatCode>
                <c:ptCount val="33"/>
                <c:pt idx="0">
                  <c:v>1415.2787500000002</c:v>
                </c:pt>
                <c:pt idx="1">
                  <c:v>1425.54475</c:v>
                </c:pt>
                <c:pt idx="2">
                  <c:v>1442.2807499999999</c:v>
                </c:pt>
                <c:pt idx="3">
                  <c:v>1464.1592499999999</c:v>
                </c:pt>
                <c:pt idx="4">
                  <c:v>1482.0375000000001</c:v>
                </c:pt>
                <c:pt idx="5">
                  <c:v>1504.6992500000001</c:v>
                </c:pt>
                <c:pt idx="6">
                  <c:v>1515.9802500000001</c:v>
                </c:pt>
                <c:pt idx="7">
                  <c:v>1521.752</c:v>
                </c:pt>
                <c:pt idx="8">
                  <c:v>1526.76575</c:v>
                </c:pt>
                <c:pt idx="9">
                  <c:v>1519.701</c:v>
                </c:pt>
                <c:pt idx="10">
                  <c:v>1517.0587500000001</c:v>
                </c:pt>
                <c:pt idx="11">
                  <c:v>1505.84175</c:v>
                </c:pt>
                <c:pt idx="12">
                  <c:v>1491.3195000000001</c:v>
                </c:pt>
                <c:pt idx="13">
                  <c:v>1480.8519999999999</c:v>
                </c:pt>
                <c:pt idx="14">
                  <c:v>1462.8132499999999</c:v>
                </c:pt>
                <c:pt idx="15">
                  <c:v>1448.9012499999999</c:v>
                </c:pt>
                <c:pt idx="16">
                  <c:v>1445.4032499999998</c:v>
                </c:pt>
                <c:pt idx="17">
                  <c:v>1442.2750000000001</c:v>
                </c:pt>
                <c:pt idx="18">
                  <c:v>1441.52325</c:v>
                </c:pt>
                <c:pt idx="19">
                  <c:v>1447.663</c:v>
                </c:pt>
                <c:pt idx="20">
                  <c:v>1456.4737500000001</c:v>
                </c:pt>
                <c:pt idx="21">
                  <c:v>1465.0754999999999</c:v>
                </c:pt>
                <c:pt idx="22">
                  <c:v>1478.9925000000001</c:v>
                </c:pt>
                <c:pt idx="23">
                  <c:v>1491.3605</c:v>
                </c:pt>
                <c:pt idx="24">
                  <c:v>1502.59025</c:v>
                </c:pt>
                <c:pt idx="25">
                  <c:v>1512.8695</c:v>
                </c:pt>
                <c:pt idx="26">
                  <c:v>1520.0445</c:v>
                </c:pt>
                <c:pt idx="27">
                  <c:v>1526.17975</c:v>
                </c:pt>
                <c:pt idx="28">
                  <c:v>1535.3897499999998</c:v>
                </c:pt>
                <c:pt idx="29">
                  <c:v>1538.6682499999999</c:v>
                </c:pt>
                <c:pt idx="30">
                  <c:v>1513.9469999999999</c:v>
                </c:pt>
                <c:pt idx="31">
                  <c:v>1486.3117500000001</c:v>
                </c:pt>
                <c:pt idx="32">
                  <c:v>1447.35475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0-4256-BBE6-675F8E06B0F3}"/>
            </c:ext>
          </c:extLst>
        </c:ser>
        <c:ser>
          <c:idx val="8"/>
          <c:order val="1"/>
          <c:tx>
            <c:strRef>
              <c:f>'2.Renda Média'!$B$57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'2.Renda Média'!$C$34:$AM$34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'2.Renda Média'!$C$57:$AM$57</c:f>
              <c:numCache>
                <c:formatCode>#,##0</c:formatCode>
                <c:ptCount val="37"/>
                <c:pt idx="0">
                  <c:v>1415.2787500000002</c:v>
                </c:pt>
                <c:pt idx="1">
                  <c:v>1425.54475</c:v>
                </c:pt>
                <c:pt idx="2">
                  <c:v>1442.2807499999999</c:v>
                </c:pt>
                <c:pt idx="3">
                  <c:v>1464.1592499999999</c:v>
                </c:pt>
                <c:pt idx="4">
                  <c:v>1482.0375000000001</c:v>
                </c:pt>
                <c:pt idx="5">
                  <c:v>1504.6992500000001</c:v>
                </c:pt>
                <c:pt idx="6">
                  <c:v>1515.9802500000001</c:v>
                </c:pt>
                <c:pt idx="7">
                  <c:v>1521.752</c:v>
                </c:pt>
                <c:pt idx="8">
                  <c:v>1526.76575</c:v>
                </c:pt>
                <c:pt idx="9">
                  <c:v>1519.701</c:v>
                </c:pt>
                <c:pt idx="10">
                  <c:v>1517.0587500000001</c:v>
                </c:pt>
                <c:pt idx="11">
                  <c:v>1505.84175</c:v>
                </c:pt>
                <c:pt idx="12">
                  <c:v>1491.3195000000001</c:v>
                </c:pt>
                <c:pt idx="13">
                  <c:v>1480.8519999999999</c:v>
                </c:pt>
                <c:pt idx="14">
                  <c:v>1462.8132499999999</c:v>
                </c:pt>
                <c:pt idx="15">
                  <c:v>1448.9012499999999</c:v>
                </c:pt>
                <c:pt idx="16">
                  <c:v>1445.4032499999998</c:v>
                </c:pt>
                <c:pt idx="17">
                  <c:v>1442.2750000000001</c:v>
                </c:pt>
                <c:pt idx="18">
                  <c:v>1441.52325</c:v>
                </c:pt>
                <c:pt idx="19">
                  <c:v>1447.663</c:v>
                </c:pt>
                <c:pt idx="20">
                  <c:v>1456.4737500000001</c:v>
                </c:pt>
                <c:pt idx="21">
                  <c:v>1465.0754999999999</c:v>
                </c:pt>
                <c:pt idx="22">
                  <c:v>1478.9925000000001</c:v>
                </c:pt>
                <c:pt idx="23">
                  <c:v>1491.3605</c:v>
                </c:pt>
                <c:pt idx="24">
                  <c:v>1502.59025</c:v>
                </c:pt>
                <c:pt idx="25">
                  <c:v>1512.8695</c:v>
                </c:pt>
                <c:pt idx="26">
                  <c:v>1520.0445</c:v>
                </c:pt>
                <c:pt idx="27">
                  <c:v>1526.17975</c:v>
                </c:pt>
                <c:pt idx="28">
                  <c:v>1535.3897499999998</c:v>
                </c:pt>
                <c:pt idx="29">
                  <c:v>1538.6682499999999</c:v>
                </c:pt>
                <c:pt idx="30">
                  <c:v>1513.9469999999999</c:v>
                </c:pt>
                <c:pt idx="31">
                  <c:v>1486.3117500000001</c:v>
                </c:pt>
                <c:pt idx="32">
                  <c:v>1447.35475</c:v>
                </c:pt>
                <c:pt idx="33">
                  <c:v>1416.7567499999998</c:v>
                </c:pt>
                <c:pt idx="34">
                  <c:v>1416.856</c:v>
                </c:pt>
                <c:pt idx="35">
                  <c:v>1410.5120000000002</c:v>
                </c:pt>
                <c:pt idx="36">
                  <c:v>1401.9492500000001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0-4256-BBE6-675F8E06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9912"/>
        <c:axId val="183144016"/>
      </c:lineChart>
      <c:catAx>
        <c:axId val="183359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016"/>
        <c:crosses val="autoZero"/>
        <c:auto val="1"/>
        <c:lblAlgn val="ctr"/>
        <c:lblOffset val="100"/>
        <c:noMultiLvlLbl val="0"/>
      </c:catAx>
      <c:valAx>
        <c:axId val="183144016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5.6850044520488129E-3"/>
              <c:y val="0.33460279834243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'2.Renda Média'!$AE$34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'2.Renda Média'!$AE$35:$AE$57</c:f>
              <c:numCache>
                <c:formatCode>#,##0</c:formatCode>
                <c:ptCount val="23"/>
                <c:pt idx="0">
                  <c:v>931.33542499999999</c:v>
                </c:pt>
                <c:pt idx="1">
                  <c:v>1071.91075</c:v>
                </c:pt>
                <c:pt idx="2">
                  <c:v>910.40417500000012</c:v>
                </c:pt>
                <c:pt idx="3">
                  <c:v>857.54460000000006</c:v>
                </c:pt>
                <c:pt idx="4">
                  <c:v>845.9837</c:v>
                </c:pt>
                <c:pt idx="5">
                  <c:v>1150.5695000000001</c:v>
                </c:pt>
                <c:pt idx="6">
                  <c:v>1142.3377499999999</c:v>
                </c:pt>
                <c:pt idx="7">
                  <c:v>1097.4059999999999</c:v>
                </c:pt>
                <c:pt idx="8">
                  <c:v>1027.11375</c:v>
                </c:pt>
                <c:pt idx="9">
                  <c:v>835.28614999999991</c:v>
                </c:pt>
                <c:pt idx="10">
                  <c:v>1046.68175</c:v>
                </c:pt>
                <c:pt idx="11">
                  <c:v>1264.405</c:v>
                </c:pt>
                <c:pt idx="12">
                  <c:v>1416.40175</c:v>
                </c:pt>
                <c:pt idx="13">
                  <c:v>1453.3230000000001</c:v>
                </c:pt>
                <c:pt idx="14">
                  <c:v>1505.0472500000001</c:v>
                </c:pt>
                <c:pt idx="15">
                  <c:v>1963.3337499999998</c:v>
                </c:pt>
                <c:pt idx="16">
                  <c:v>1804.2485000000001</c:v>
                </c:pt>
                <c:pt idx="17">
                  <c:v>1966.625</c:v>
                </c:pt>
                <c:pt idx="18">
                  <c:v>1714.8667499999999</c:v>
                </c:pt>
                <c:pt idx="19">
                  <c:v>1479.6309999999999</c:v>
                </c:pt>
                <c:pt idx="20">
                  <c:v>1456.825</c:v>
                </c:pt>
                <c:pt idx="21">
                  <c:v>2180.1057499999997</c:v>
                </c:pt>
                <c:pt idx="22">
                  <c:v>1535.3897499999998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'2.Renda Média'!$AI$34</c:f>
              <c:strCache>
                <c:ptCount val="1"/>
                <c:pt idx="0">
                  <c:v>4º trim / 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'2.Renda Média'!$AI$35:$AI$57</c:f>
              <c:numCache>
                <c:formatCode>#,##0</c:formatCode>
                <c:ptCount val="23"/>
                <c:pt idx="0">
                  <c:v>923.04607499999997</c:v>
                </c:pt>
                <c:pt idx="1">
                  <c:v>1065.8477499999999</c:v>
                </c:pt>
                <c:pt idx="2">
                  <c:v>893.41544999999996</c:v>
                </c:pt>
                <c:pt idx="3">
                  <c:v>813.43672499999991</c:v>
                </c:pt>
                <c:pt idx="4">
                  <c:v>780.70230000000004</c:v>
                </c:pt>
                <c:pt idx="5">
                  <c:v>978.38575000000003</c:v>
                </c:pt>
                <c:pt idx="6">
                  <c:v>1110.8067500000002</c:v>
                </c:pt>
                <c:pt idx="7">
                  <c:v>1041.0662750000001</c:v>
                </c:pt>
                <c:pt idx="8">
                  <c:v>900.54184999999995</c:v>
                </c:pt>
                <c:pt idx="9">
                  <c:v>707.08204999999998</c:v>
                </c:pt>
                <c:pt idx="10">
                  <c:v>981.44550000000004</c:v>
                </c:pt>
                <c:pt idx="11">
                  <c:v>1100.99225</c:v>
                </c:pt>
                <c:pt idx="12">
                  <c:v>1326.4582500000001</c:v>
                </c:pt>
                <c:pt idx="13">
                  <c:v>1328.5074999999999</c:v>
                </c:pt>
                <c:pt idx="14">
                  <c:v>1502.59175</c:v>
                </c:pt>
                <c:pt idx="15">
                  <c:v>1859.2742499999999</c:v>
                </c:pt>
                <c:pt idx="16">
                  <c:v>1738.7530000000002</c:v>
                </c:pt>
                <c:pt idx="17">
                  <c:v>2120.1824999999999</c:v>
                </c:pt>
                <c:pt idx="18">
                  <c:v>1544.71975</c:v>
                </c:pt>
                <c:pt idx="19">
                  <c:v>1428.5797499999999</c:v>
                </c:pt>
                <c:pt idx="20">
                  <c:v>1272.6970000000001</c:v>
                </c:pt>
                <c:pt idx="21">
                  <c:v>2005.7382499999999</c:v>
                </c:pt>
                <c:pt idx="22">
                  <c:v>1447.35475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9-4F91-967B-0DCCA78E5E77}"/>
            </c:ext>
          </c:extLst>
        </c:ser>
        <c:ser>
          <c:idx val="0"/>
          <c:order val="2"/>
          <c:tx>
            <c:strRef>
              <c:f>'2.Renda Média'!$AM$34</c:f>
              <c:strCache>
                <c:ptCount val="1"/>
                <c:pt idx="0">
                  <c:v>4º trim /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Média'!$B$35:$B$57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Média'!$AM$35:$AM$57</c:f>
              <c:numCache>
                <c:formatCode>#,##0</c:formatCode>
                <c:ptCount val="23"/>
                <c:pt idx="0">
                  <c:v>811.88672500000007</c:v>
                </c:pt>
                <c:pt idx="1">
                  <c:v>1103.7717499999999</c:v>
                </c:pt>
                <c:pt idx="2">
                  <c:v>971.57447499999989</c:v>
                </c:pt>
                <c:pt idx="3">
                  <c:v>769.83662499999991</c:v>
                </c:pt>
                <c:pt idx="4">
                  <c:v>852.64352500000007</c:v>
                </c:pt>
                <c:pt idx="5">
                  <c:v>949.81017499999996</c:v>
                </c:pt>
                <c:pt idx="6">
                  <c:v>1036.166025</c:v>
                </c:pt>
                <c:pt idx="7">
                  <c:v>892.86514999999997</c:v>
                </c:pt>
                <c:pt idx="8">
                  <c:v>876.89364999999998</c:v>
                </c:pt>
                <c:pt idx="9">
                  <c:v>822.76717499999995</c:v>
                </c:pt>
                <c:pt idx="10">
                  <c:v>1095.35725</c:v>
                </c:pt>
                <c:pt idx="11">
                  <c:v>1000.8439250000001</c:v>
                </c:pt>
                <c:pt idx="12">
                  <c:v>1419.9759999999999</c:v>
                </c:pt>
                <c:pt idx="13">
                  <c:v>1346.1675</c:v>
                </c:pt>
                <c:pt idx="14">
                  <c:v>1480.1255000000001</c:v>
                </c:pt>
                <c:pt idx="15">
                  <c:v>1735.87825</c:v>
                </c:pt>
                <c:pt idx="16">
                  <c:v>1557.9335000000001</c:v>
                </c:pt>
                <c:pt idx="17">
                  <c:v>2090.2035000000001</c:v>
                </c:pt>
                <c:pt idx="18">
                  <c:v>1575.6469999999999</c:v>
                </c:pt>
                <c:pt idx="19">
                  <c:v>1183.4164999999998</c:v>
                </c:pt>
                <c:pt idx="20">
                  <c:v>1327.81825</c:v>
                </c:pt>
                <c:pt idx="21">
                  <c:v>2041.28325</c:v>
                </c:pt>
                <c:pt idx="22">
                  <c:v>1401.9492500000001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28378722193814E-2"/>
          <c:y val="4.899263891389876E-2"/>
          <c:w val="0.88520939524327125"/>
          <c:h val="0.70257370635323402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3853603332276308E-2"/>
                  <c:y val="-3.571038027730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4-40A9-A77B-97DCEA793F4E}"/>
                </c:ext>
              </c:extLst>
            </c:dLbl>
            <c:dLbl>
              <c:idx val="31"/>
              <c:layout>
                <c:manualLayout>
                  <c:x val="-9.501254756899679E-3"/>
                  <c:y val="-1.907836364529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4-40A9-A77B-97DCEA793F4E}"/>
                </c:ext>
              </c:extLst>
            </c:dLbl>
            <c:dLbl>
              <c:idx val="32"/>
              <c:layout>
                <c:manualLayout>
                  <c:x val="-1.4631381414086046E-2"/>
                  <c:y val="-2.185036641729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C4-40A9-A77B-97DCEA793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Média'!$C$4:$AP$4</c:f>
              <c:strCache>
                <c:ptCount val="40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</c:strCache>
            </c:strRef>
          </c:cat>
          <c:val>
            <c:numRef>
              <c:f>'2.Renda Média'!$C$27:$AP$27</c:f>
              <c:numCache>
                <c:formatCode>#,##0.00</c:formatCode>
                <c:ptCount val="40"/>
                <c:pt idx="0">
                  <c:v>1397.9480000000001</c:v>
                </c:pt>
                <c:pt idx="1">
                  <c:v>1408.117</c:v>
                </c:pt>
                <c:pt idx="2">
                  <c:v>1423.1110000000001</c:v>
                </c:pt>
                <c:pt idx="3">
                  <c:v>1431.9390000000001</c:v>
                </c:pt>
                <c:pt idx="4">
                  <c:v>1439.0119999999999</c:v>
                </c:pt>
                <c:pt idx="5">
                  <c:v>1475.0609999999999</c:v>
                </c:pt>
                <c:pt idx="6">
                  <c:v>1510.625</c:v>
                </c:pt>
                <c:pt idx="7">
                  <c:v>1503.452</c:v>
                </c:pt>
                <c:pt idx="8">
                  <c:v>1529.6590000000001</c:v>
                </c:pt>
                <c:pt idx="9">
                  <c:v>1520.1849999999999</c:v>
                </c:pt>
                <c:pt idx="10">
                  <c:v>1533.712</c:v>
                </c:pt>
                <c:pt idx="11">
                  <c:v>1523.5070000000001</c:v>
                </c:pt>
                <c:pt idx="12">
                  <c:v>1501.4</c:v>
                </c:pt>
                <c:pt idx="13">
                  <c:v>1509.616</c:v>
                </c:pt>
                <c:pt idx="14">
                  <c:v>1488.8440000000001</c:v>
                </c:pt>
                <c:pt idx="15">
                  <c:v>1465.4179999999999</c:v>
                </c:pt>
                <c:pt idx="16">
                  <c:v>1459.53</c:v>
                </c:pt>
                <c:pt idx="17">
                  <c:v>1437.461</c:v>
                </c:pt>
                <c:pt idx="18">
                  <c:v>1433.1959999999999</c:v>
                </c:pt>
                <c:pt idx="19">
                  <c:v>1451.4259999999999</c:v>
                </c:pt>
                <c:pt idx="20">
                  <c:v>1447.0170000000001</c:v>
                </c:pt>
                <c:pt idx="21">
                  <c:v>1434.454</c:v>
                </c:pt>
                <c:pt idx="22">
                  <c:v>1457.7550000000001</c:v>
                </c:pt>
                <c:pt idx="23">
                  <c:v>1486.6690000000001</c:v>
                </c:pt>
                <c:pt idx="24">
                  <c:v>1481.424</c:v>
                </c:pt>
                <c:pt idx="25">
                  <c:v>1490.1220000000001</c:v>
                </c:pt>
                <c:pt idx="26">
                  <c:v>1507.2270000000001</c:v>
                </c:pt>
                <c:pt idx="27">
                  <c:v>1531.588</c:v>
                </c:pt>
                <c:pt idx="28">
                  <c:v>1522.5409999999999</c:v>
                </c:pt>
                <c:pt idx="29">
                  <c:v>1518.8219999999999</c:v>
                </c:pt>
                <c:pt idx="30">
                  <c:v>1531.768</c:v>
                </c:pt>
                <c:pt idx="31">
                  <c:v>1568.4280000000001</c:v>
                </c:pt>
                <c:pt idx="32">
                  <c:v>1535.655</c:v>
                </c:pt>
                <c:pt idx="33">
                  <c:v>1419.9369999999999</c:v>
                </c:pt>
                <c:pt idx="34">
                  <c:v>1421.2270000000001</c:v>
                </c:pt>
                <c:pt idx="35">
                  <c:v>1412.6</c:v>
                </c:pt>
                <c:pt idx="36">
                  <c:v>1413.2629999999999</c:v>
                </c:pt>
                <c:pt idx="37">
                  <c:v>1420.3340000000001</c:v>
                </c:pt>
                <c:pt idx="38">
                  <c:v>1395.8510000000001</c:v>
                </c:pt>
                <c:pt idx="39">
                  <c:v>1378.3489999999999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2B-40EC-80E8-DD95E1D6F6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3145976"/>
        <c:axId val="183146368"/>
      </c:lineChart>
      <c:catAx>
        <c:axId val="183145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6368"/>
        <c:crosses val="autoZero"/>
        <c:auto val="1"/>
        <c:lblAlgn val="ctr"/>
        <c:lblOffset val="100"/>
        <c:noMultiLvlLbl val="0"/>
      </c:catAx>
      <c:valAx>
        <c:axId val="183146368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7.3020391681809004E-3"/>
              <c:y val="0.42440279164688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'3.Renda_por_estrato'!$AV$5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'3.Renda_por_estrato'!$AV$6:$AV$8</c:f>
              <c:numCache>
                <c:formatCode>#,##0</c:formatCode>
                <c:ptCount val="3"/>
                <c:pt idx="0">
                  <c:v>278.3304</c:v>
                </c:pt>
                <c:pt idx="1">
                  <c:v>1444.96</c:v>
                </c:pt>
                <c:pt idx="2">
                  <c:v>7463.9369999999999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F-4968-A887-01B006203704}"/>
            </c:ext>
          </c:extLst>
        </c:ser>
        <c:ser>
          <c:idx val="1"/>
          <c:order val="1"/>
          <c:tx>
            <c:strRef>
              <c:f>'3.Renda_por_estrato'!$AW$5</c:f>
              <c:strCache>
                <c:ptCount val="1"/>
                <c:pt idx="0">
                  <c:v>4º trim / 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'3.Renda_por_estrato'!$AW$6:$AW$8</c:f>
              <c:numCache>
                <c:formatCode>#,##0</c:formatCode>
                <c:ptCount val="3"/>
                <c:pt idx="0">
                  <c:v>194.88720000000001</c:v>
                </c:pt>
                <c:pt idx="1">
                  <c:v>1312.1310000000001</c:v>
                </c:pt>
                <c:pt idx="2">
                  <c:v>6916.9059999999999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F-4968-A887-01B006203704}"/>
            </c:ext>
          </c:extLst>
        </c:ser>
        <c:ser>
          <c:idx val="2"/>
          <c:order val="2"/>
          <c:tx>
            <c:strRef>
              <c:f>'3.Renda_por_estrato'!$AX$5</c:f>
              <c:strCache>
                <c:ptCount val="1"/>
                <c:pt idx="0">
                  <c:v>4º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'3.Renda_por_estrato'!$AX$6:$AX$8</c:f>
              <c:numCache>
                <c:formatCode>#,##0</c:formatCode>
                <c:ptCount val="3"/>
                <c:pt idx="0">
                  <c:v>239.39940000000001</c:v>
                </c:pt>
                <c:pt idx="1">
                  <c:v>1321.731</c:v>
                </c:pt>
                <c:pt idx="2">
                  <c:v>6424.3559999999998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F-4968-A887-01B006203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8504160"/>
        <c:axId val="698496256"/>
      </c:barChart>
      <c:catAx>
        <c:axId val="6985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496256"/>
        <c:crosses val="autoZero"/>
        <c:auto val="1"/>
        <c:lblAlgn val="ctr"/>
        <c:lblOffset val="100"/>
        <c:noMultiLvlLbl val="0"/>
      </c:catAx>
      <c:valAx>
        <c:axId val="6984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5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9279224712296"/>
          <c:y val="4.214689683576698E-2"/>
          <c:w val="0.85796068760635691"/>
          <c:h val="0.71391508388046154"/>
        </c:manualLayout>
      </c:layout>
      <c:lineChart>
        <c:grouping val="standard"/>
        <c:varyColors val="0"/>
        <c:ser>
          <c:idx val="0"/>
          <c:order val="0"/>
          <c:tx>
            <c:strRef>
              <c:f>'3.Renda_por_estrato'!$AP$77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'3.Renda_por_estrato'!$AQ$76:$AW$76</c:f>
              <c:strCache>
                <c:ptCount val="7"/>
                <c:pt idx="0">
                  <c:v>2º trim / 2020</c:v>
                </c:pt>
                <c:pt idx="1">
                  <c:v>3º trim / 2020</c:v>
                </c:pt>
                <c:pt idx="2">
                  <c:v>4º trim / 2020</c:v>
                </c:pt>
                <c:pt idx="3">
                  <c:v>1º trim / 2021</c:v>
                </c:pt>
                <c:pt idx="4">
                  <c:v>2º trim / 2021</c:v>
                </c:pt>
                <c:pt idx="5">
                  <c:v>3º trim / 2021</c:v>
                </c:pt>
                <c:pt idx="6">
                  <c:v>4º trim / 2021</c:v>
                </c:pt>
              </c:strCache>
            </c:strRef>
          </c:cat>
          <c:val>
            <c:numRef>
              <c:f>'3.Renda_por_estrato'!$AQ$77:$AW$77</c:f>
              <c:numCache>
                <c:formatCode>0.0</c:formatCode>
                <c:ptCount val="7"/>
                <c:pt idx="0">
                  <c:v>-29.199764737391543</c:v>
                </c:pt>
                <c:pt idx="1">
                  <c:v>-32.133357072639242</c:v>
                </c:pt>
                <c:pt idx="2">
                  <c:v>-25.857582425609237</c:v>
                </c:pt>
                <c:pt idx="3">
                  <c:v>-24.690399885564382</c:v>
                </c:pt>
                <c:pt idx="4">
                  <c:v>-19.033140679735464</c:v>
                </c:pt>
                <c:pt idx="5">
                  <c:v>-16.518257961037108</c:v>
                </c:pt>
                <c:pt idx="6">
                  <c:v>-8.923468129981833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8-40C6-B694-0471AEA113D8}"/>
            </c:ext>
          </c:extLst>
        </c:ser>
        <c:ser>
          <c:idx val="1"/>
          <c:order val="1"/>
          <c:tx>
            <c:strRef>
              <c:f>'3.Renda_por_estrato'!$AP$78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940584350033168E-2"/>
                  <c:y val="3.3908919424235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68-40C6-B694-0471AEA113D8}"/>
                </c:ext>
              </c:extLst>
            </c:dLbl>
            <c:dLbl>
              <c:idx val="1"/>
              <c:layout>
                <c:manualLayout>
                  <c:x val="-2.9940584350033168E-2"/>
                  <c:y val="3.3908919424235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0C6-B694-0471AEA113D8}"/>
                </c:ext>
              </c:extLst>
            </c:dLbl>
            <c:dLbl>
              <c:idx val="2"/>
              <c:layout>
                <c:manualLayout>
                  <c:x val="-2.4446078855527676E-2"/>
                  <c:y val="3.7020548759109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68-40C6-B694-0471AEA113D8}"/>
                </c:ext>
              </c:extLst>
            </c:dLbl>
            <c:dLbl>
              <c:idx val="3"/>
              <c:layout>
                <c:manualLayout>
                  <c:x val="-2.4446078855527676E-2"/>
                  <c:y val="3.3908919424235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8-40C6-B694-0471AEA11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'3.Renda_por_estrato'!$AQ$76:$AW$76</c:f>
              <c:strCache>
                <c:ptCount val="7"/>
                <c:pt idx="0">
                  <c:v>2º trim / 2020</c:v>
                </c:pt>
                <c:pt idx="1">
                  <c:v>3º trim / 2020</c:v>
                </c:pt>
                <c:pt idx="2">
                  <c:v>4º trim / 2020</c:v>
                </c:pt>
                <c:pt idx="3">
                  <c:v>1º trim / 2021</c:v>
                </c:pt>
                <c:pt idx="4">
                  <c:v>2º trim / 2021</c:v>
                </c:pt>
                <c:pt idx="5">
                  <c:v>3º trim / 2021</c:v>
                </c:pt>
                <c:pt idx="6">
                  <c:v>4º trim / 2021</c:v>
                </c:pt>
              </c:strCache>
            </c:strRef>
          </c:cat>
          <c:val>
            <c:numRef>
              <c:f>'3.Renda_por_estrato'!$AQ$78:$AW$78</c:f>
              <c:numCache>
                <c:formatCode>0.0</c:formatCode>
                <c:ptCount val="7"/>
                <c:pt idx="0">
                  <c:v>-6.7669866340149198</c:v>
                </c:pt>
                <c:pt idx="1">
                  <c:v>-7.3076276422844959</c:v>
                </c:pt>
                <c:pt idx="2">
                  <c:v>-6.9161754596796428</c:v>
                </c:pt>
                <c:pt idx="3">
                  <c:v>-7.0518145631846245</c:v>
                </c:pt>
                <c:pt idx="4">
                  <c:v>-4.9428109501618485</c:v>
                </c:pt>
                <c:pt idx="5">
                  <c:v>-6.24890484902701</c:v>
                </c:pt>
                <c:pt idx="6">
                  <c:v>-6.2351423040061107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68-40C6-B694-0471AEA113D8}"/>
            </c:ext>
          </c:extLst>
        </c:ser>
        <c:ser>
          <c:idx val="2"/>
          <c:order val="2"/>
          <c:tx>
            <c:strRef>
              <c:f>'3.Renda_por_estrato'!$AP$79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3810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181390787690002E-2"/>
                  <c:y val="-3.281200883114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68-40C6-B694-0471AEA113D8}"/>
                </c:ext>
              </c:extLst>
            </c:dLbl>
            <c:dLbl>
              <c:idx val="1"/>
              <c:layout>
                <c:manualLayout>
                  <c:x val="-3.5686885293184575E-2"/>
                  <c:y val="-3.281200883114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68-40C6-B694-0471AEA113D8}"/>
                </c:ext>
              </c:extLst>
            </c:dLbl>
            <c:dLbl>
              <c:idx val="2"/>
              <c:layout>
                <c:manualLayout>
                  <c:x val="-2.652937613567535E-2"/>
                  <c:y val="-3.281200883114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227106227106224E-2"/>
                      <c:h val="6.25126333376046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968-40C6-B694-0471AEA113D8}"/>
                </c:ext>
              </c:extLst>
            </c:dLbl>
            <c:dLbl>
              <c:idx val="3"/>
              <c:layout>
                <c:manualLayout>
                  <c:x val="-3.019237979867901E-2"/>
                  <c:y val="-4.21468968357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68-40C6-B694-0471AEA113D8}"/>
                </c:ext>
              </c:extLst>
            </c:dLbl>
            <c:dLbl>
              <c:idx val="4"/>
              <c:layout>
                <c:manualLayout>
                  <c:x val="-4.1181390787690002E-2"/>
                  <c:y val="3.875546587093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68-40C6-B694-0471AEA11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'3.Renda_por_estrato'!$AQ$76:$AW$76</c:f>
              <c:strCache>
                <c:ptCount val="7"/>
                <c:pt idx="0">
                  <c:v>2º trim / 2020</c:v>
                </c:pt>
                <c:pt idx="1">
                  <c:v>3º trim / 2020</c:v>
                </c:pt>
                <c:pt idx="2">
                  <c:v>4º trim / 2020</c:v>
                </c:pt>
                <c:pt idx="3">
                  <c:v>1º trim / 2021</c:v>
                </c:pt>
                <c:pt idx="4">
                  <c:v>2º trim / 2021</c:v>
                </c:pt>
                <c:pt idx="5">
                  <c:v>3º trim / 2021</c:v>
                </c:pt>
                <c:pt idx="6">
                  <c:v>4º trim / 2021</c:v>
                </c:pt>
              </c:strCache>
            </c:strRef>
          </c:cat>
          <c:val>
            <c:numRef>
              <c:f>'3.Renda_por_estrato'!$AQ$79:$AW$79</c:f>
              <c:numCache>
                <c:formatCode>0.0</c:formatCode>
                <c:ptCount val="7"/>
                <c:pt idx="0">
                  <c:v>-4.1725309488126765</c:v>
                </c:pt>
                <c:pt idx="1">
                  <c:v>-2.5143326110846056</c:v>
                </c:pt>
                <c:pt idx="2">
                  <c:v>-6.0777114641471179</c:v>
                </c:pt>
                <c:pt idx="3">
                  <c:v>-5.1336146559324618</c:v>
                </c:pt>
                <c:pt idx="4">
                  <c:v>-7.7066885337346127</c:v>
                </c:pt>
                <c:pt idx="5">
                  <c:v>-10.291562263773809</c:v>
                </c:pt>
                <c:pt idx="6">
                  <c:v>-12.765878575039524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968-40C6-B694-0471AEA113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37705440"/>
        <c:axId val="1337729568"/>
      </c:lineChart>
      <c:catAx>
        <c:axId val="13377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729568"/>
        <c:crosses val="autoZero"/>
        <c:auto val="1"/>
        <c:lblAlgn val="ctr"/>
        <c:lblOffset val="100"/>
        <c:noMultiLvlLbl val="0"/>
      </c:catAx>
      <c:valAx>
        <c:axId val="13377295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70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'3.Renda_por_estrato'!$AS$81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'3.Renda_por_estrato'!$AR$82:$AR$104</c:f>
              <c:numCache>
                <c:formatCode>General</c:formatCode>
                <c:ptCount val="23"/>
              </c:numCache>
            </c:numRef>
          </c:cat>
          <c:val>
            <c:numRef>
              <c:f>'3.Renda_por_estrato'!$AS$82:$AS$104</c:f>
              <c:numCache>
                <c:formatCode>#,##0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'3.Renda_por_estrato'!$AT$81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'3.Renda_por_estrato'!$AT$82:$AT$104</c:f>
              <c:numCache>
                <c:formatCode>#,##0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42E7-4242-8577-5FF822244E4C}"/>
            </c:ext>
          </c:extLst>
        </c:ser>
        <c:ser>
          <c:idx val="0"/>
          <c:order val="2"/>
          <c:tx>
            <c:strRef>
              <c:f>'3.Renda_por_estrato'!$AU$81</c:f>
              <c:strCache>
                <c:ptCount val="1"/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'3.Renda_por_estrato'!$AR$82:$AR$104</c:f>
              <c:numCache>
                <c:formatCode>General</c:formatCode>
                <c:ptCount val="23"/>
              </c:numCache>
            </c:numRef>
          </c:cat>
          <c:val>
            <c:numRef>
              <c:f>'3.Renda_por_estrato'!$AU$82:$AU$104</c:f>
              <c:numCache>
                <c:formatCode>#,##0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'3.Renda_por_estrato'!$D$157:$AN$157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'3.Renda_por_estrato'!$D$180:$AN$180</c:f>
              <c:numCache>
                <c:formatCode>0.0</c:formatCode>
                <c:ptCount val="37"/>
                <c:pt idx="0">
                  <c:v>20.991549214378857</c:v>
                </c:pt>
                <c:pt idx="1">
                  <c:v>20.684079256256659</c:v>
                </c:pt>
                <c:pt idx="2">
                  <c:v>20.529297705540213</c:v>
                </c:pt>
                <c:pt idx="3">
                  <c:v>20.439656373215485</c:v>
                </c:pt>
                <c:pt idx="4">
                  <c:v>20.340041319399141</c:v>
                </c:pt>
                <c:pt idx="5">
                  <c:v>20.503093033392872</c:v>
                </c:pt>
                <c:pt idx="6">
                  <c:v>20.778897268097378</c:v>
                </c:pt>
                <c:pt idx="7">
                  <c:v>21.077658490918417</c:v>
                </c:pt>
                <c:pt idx="8">
                  <c:v>21.294645746443333</c:v>
                </c:pt>
                <c:pt idx="9">
                  <c:v>21.38757233024182</c:v>
                </c:pt>
                <c:pt idx="10">
                  <c:v>21.541505042973657</c:v>
                </c:pt>
                <c:pt idx="11">
                  <c:v>21.740906563511771</c:v>
                </c:pt>
                <c:pt idx="12">
                  <c:v>22.334480270186351</c:v>
                </c:pt>
                <c:pt idx="13">
                  <c:v>22.96796478985048</c:v>
                </c:pt>
                <c:pt idx="14">
                  <c:v>23.255969073011777</c:v>
                </c:pt>
                <c:pt idx="15">
                  <c:v>23.598778759298582</c:v>
                </c:pt>
                <c:pt idx="16">
                  <c:v>23.816759535002273</c:v>
                </c:pt>
                <c:pt idx="17">
                  <c:v>24.146183291977678</c:v>
                </c:pt>
                <c:pt idx="18">
                  <c:v>24.585409952141855</c:v>
                </c:pt>
                <c:pt idx="19">
                  <c:v>25.004725757612615</c:v>
                </c:pt>
                <c:pt idx="20">
                  <c:v>25.664168258471658</c:v>
                </c:pt>
                <c:pt idx="21">
                  <c:v>26.160749394750525</c:v>
                </c:pt>
                <c:pt idx="22">
                  <c:v>26.65427231319639</c:v>
                </c:pt>
                <c:pt idx="23">
                  <c:v>27.097906672233407</c:v>
                </c:pt>
                <c:pt idx="24">
                  <c:v>27.184446965915964</c:v>
                </c:pt>
                <c:pt idx="25">
                  <c:v>27.29041279804191</c:v>
                </c:pt>
                <c:pt idx="26">
                  <c:v>27.392588797894462</c:v>
                </c:pt>
                <c:pt idx="27">
                  <c:v>27.314487523536005</c:v>
                </c:pt>
                <c:pt idx="28">
                  <c:v>27.268311156453777</c:v>
                </c:pt>
                <c:pt idx="29">
                  <c:v>27.333276049515092</c:v>
                </c:pt>
                <c:pt idx="30">
                  <c:v>29.253399724917521</c:v>
                </c:pt>
                <c:pt idx="31">
                  <c:v>32.091932823417395</c:v>
                </c:pt>
                <c:pt idx="32">
                  <c:v>34.683431936470754</c:v>
                </c:pt>
                <c:pt idx="33">
                  <c:v>37.156430670422822</c:v>
                </c:pt>
                <c:pt idx="34">
                  <c:v>35.558052391465438</c:v>
                </c:pt>
                <c:pt idx="35">
                  <c:v>33.095044613158507</c:v>
                </c:pt>
                <c:pt idx="36">
                  <c:v>30.834641668975156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0-417B-8B45-BD3439A0A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4869456"/>
        <c:axId val="834874448"/>
      </c:lineChart>
      <c:catAx>
        <c:axId val="83486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74448"/>
        <c:crosses val="autoZero"/>
        <c:auto val="1"/>
        <c:lblAlgn val="ctr"/>
        <c:lblOffset val="100"/>
        <c:noMultiLvlLbl val="0"/>
      </c:catAx>
      <c:valAx>
        <c:axId val="83487444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6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'3.Renda_por_estrato'!$AF$157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'3.Renda_por_estrato'!$C$158:$C$180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'3.Renda_por_estrato'!$AF$158:$AF$180</c:f>
              <c:numCache>
                <c:formatCode>0.0</c:formatCode>
                <c:ptCount val="23"/>
                <c:pt idx="0">
                  <c:v>25.837859583171671</c:v>
                </c:pt>
                <c:pt idx="1">
                  <c:v>26.797686628998321</c:v>
                </c:pt>
                <c:pt idx="2">
                  <c:v>21.462842157399468</c:v>
                </c:pt>
                <c:pt idx="3">
                  <c:v>22.342298632925448</c:v>
                </c:pt>
                <c:pt idx="4">
                  <c:v>29.642495213855256</c:v>
                </c:pt>
                <c:pt idx="5">
                  <c:v>30.219127495593042</c:v>
                </c:pt>
                <c:pt idx="6">
                  <c:v>41.952223297817277</c:v>
                </c:pt>
                <c:pt idx="7">
                  <c:v>44.543646675785112</c:v>
                </c:pt>
                <c:pt idx="8">
                  <c:v>35.817622574836051</c:v>
                </c:pt>
                <c:pt idx="9">
                  <c:v>40.438162063010665</c:v>
                </c:pt>
                <c:pt idx="10">
                  <c:v>32.606336683868413</c:v>
                </c:pt>
                <c:pt idx="11">
                  <c:v>35.19826961121651</c:v>
                </c:pt>
                <c:pt idx="12">
                  <c:v>20.741181867842712</c:v>
                </c:pt>
                <c:pt idx="13">
                  <c:v>23.617582033096593</c:v>
                </c:pt>
                <c:pt idx="14">
                  <c:v>31.860445496350238</c:v>
                </c:pt>
                <c:pt idx="15">
                  <c:v>28.964739045032143</c:v>
                </c:pt>
                <c:pt idx="16">
                  <c:v>18.36877712961374</c:v>
                </c:pt>
                <c:pt idx="17">
                  <c:v>15.267361696347228</c:v>
                </c:pt>
                <c:pt idx="18">
                  <c:v>25.365254619068484</c:v>
                </c:pt>
                <c:pt idx="19">
                  <c:v>21.326598014842443</c:v>
                </c:pt>
                <c:pt idx="20">
                  <c:v>16.413768635495689</c:v>
                </c:pt>
                <c:pt idx="21">
                  <c:v>27.322602811010068</c:v>
                </c:pt>
                <c:pt idx="22">
                  <c:v>27.268311156453777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'3.Renda_por_estrato'!$AJ$157</c:f>
              <c:strCache>
                <c:ptCount val="1"/>
                <c:pt idx="0">
                  <c:v>4º trim / 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'3.Renda_por_estrato'!$AJ$158:$AJ$180</c:f>
              <c:numCache>
                <c:formatCode>0.0</c:formatCode>
                <c:ptCount val="23"/>
                <c:pt idx="0">
                  <c:v>33.659361290535458</c:v>
                </c:pt>
                <c:pt idx="1">
                  <c:v>33.589299545489887</c:v>
                </c:pt>
                <c:pt idx="2">
                  <c:v>22.281832816628686</c:v>
                </c:pt>
                <c:pt idx="3">
                  <c:v>28.146670209587047</c:v>
                </c:pt>
                <c:pt idx="4">
                  <c:v>36.980145821939644</c:v>
                </c:pt>
                <c:pt idx="5">
                  <c:v>33.228342177654532</c:v>
                </c:pt>
                <c:pt idx="6">
                  <c:v>43.251933952759039</c:v>
                </c:pt>
                <c:pt idx="7">
                  <c:v>79.896942071493513</c:v>
                </c:pt>
                <c:pt idx="8">
                  <c:v>47.595959842488995</c:v>
                </c:pt>
                <c:pt idx="9">
                  <c:v>43.189457721532456</c:v>
                </c:pt>
                <c:pt idx="10">
                  <c:v>47.24191424753522</c:v>
                </c:pt>
                <c:pt idx="11">
                  <c:v>51.117422844453408</c:v>
                </c:pt>
                <c:pt idx="12">
                  <c:v>25.452767614405815</c:v>
                </c:pt>
                <c:pt idx="13">
                  <c:v>28.7054957456957</c:v>
                </c:pt>
                <c:pt idx="14">
                  <c:v>51.408836249914593</c:v>
                </c:pt>
                <c:pt idx="15">
                  <c:v>36.872526613797156</c:v>
                </c:pt>
                <c:pt idx="16">
                  <c:v>20.395924806877108</c:v>
                </c:pt>
                <c:pt idx="17">
                  <c:v>20.601124880485134</c:v>
                </c:pt>
                <c:pt idx="18">
                  <c:v>31.48025886222209</c:v>
                </c:pt>
                <c:pt idx="19">
                  <c:v>22.687441630123907</c:v>
                </c:pt>
                <c:pt idx="20">
                  <c:v>19.882639033965162</c:v>
                </c:pt>
                <c:pt idx="21">
                  <c:v>30.687597079507857</c:v>
                </c:pt>
                <c:pt idx="22">
                  <c:v>34.683431936470754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7-404D-9803-29E505D201B2}"/>
            </c:ext>
          </c:extLst>
        </c:ser>
        <c:ser>
          <c:idx val="0"/>
          <c:order val="2"/>
          <c:tx>
            <c:strRef>
              <c:f>'3.Renda_por_estrato'!$AN$157</c:f>
              <c:strCache>
                <c:ptCount val="1"/>
                <c:pt idx="0">
                  <c:v>4º trim /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'3.Renda_por_estrato'!$C$158:$C$180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'3.Renda_por_estrato'!$AN$158:$AN$180</c:f>
              <c:numCache>
                <c:formatCode>0.0</c:formatCode>
                <c:ptCount val="23"/>
                <c:pt idx="0">
                  <c:v>25.157958952910871</c:v>
                </c:pt>
                <c:pt idx="1">
                  <c:v>36.985538750182002</c:v>
                </c:pt>
                <c:pt idx="2">
                  <c:v>21.687007157829857</c:v>
                </c:pt>
                <c:pt idx="3">
                  <c:v>26.846091436784238</c:v>
                </c:pt>
                <c:pt idx="4">
                  <c:v>26.423847568766757</c:v>
                </c:pt>
                <c:pt idx="5">
                  <c:v>28.7655992628729</c:v>
                </c:pt>
                <c:pt idx="6">
                  <c:v>46.903418671635968</c:v>
                </c:pt>
                <c:pt idx="7">
                  <c:v>52.025970171008638</c:v>
                </c:pt>
                <c:pt idx="8">
                  <c:v>51.680422747777826</c:v>
                </c:pt>
                <c:pt idx="9">
                  <c:v>38.409900498564632</c:v>
                </c:pt>
                <c:pt idx="10">
                  <c:v>39.299171824332369</c:v>
                </c:pt>
                <c:pt idx="11">
                  <c:v>38.7601945113434</c:v>
                </c:pt>
                <c:pt idx="12">
                  <c:v>24.789927652072716</c:v>
                </c:pt>
                <c:pt idx="13">
                  <c:v>27.949145309637988</c:v>
                </c:pt>
                <c:pt idx="14">
                  <c:v>42.868420647854933</c:v>
                </c:pt>
                <c:pt idx="15">
                  <c:v>30.648799825261147</c:v>
                </c:pt>
                <c:pt idx="16">
                  <c:v>19.138052986245729</c:v>
                </c:pt>
                <c:pt idx="17">
                  <c:v>22.284667492028344</c:v>
                </c:pt>
                <c:pt idx="18">
                  <c:v>28.502830268299515</c:v>
                </c:pt>
                <c:pt idx="19">
                  <c:v>16.586009734354729</c:v>
                </c:pt>
                <c:pt idx="20">
                  <c:v>20.005770548722303</c:v>
                </c:pt>
                <c:pt idx="21">
                  <c:v>30.55678700031816</c:v>
                </c:pt>
                <c:pt idx="22">
                  <c:v>30.834641668975156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'3.Renda_por_estrato'!$C$72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'3.Renda_por_estrato'!$D$5:$AQ$5</c:f>
              <c:strCache>
                <c:ptCount val="40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</c:strCache>
            </c:strRef>
          </c:cat>
          <c:val>
            <c:numRef>
              <c:f>'3.Renda_por_estrato'!$D$72:$AQ$72</c:f>
              <c:numCache>
                <c:formatCode>#,##0</c:formatCode>
                <c:ptCount val="40"/>
                <c:pt idx="0">
                  <c:v>295.83920000000001</c:v>
                </c:pt>
                <c:pt idx="1">
                  <c:v>301.90370000000001</c:v>
                </c:pt>
                <c:pt idx="2">
                  <c:v>306.04930000000002</c:v>
                </c:pt>
                <c:pt idx="3">
                  <c:v>314.3904</c:v>
                </c:pt>
                <c:pt idx="4">
                  <c:v>315.20179999999999</c:v>
                </c:pt>
                <c:pt idx="5">
                  <c:v>324.12779999999998</c:v>
                </c:pt>
                <c:pt idx="6">
                  <c:v>329.90519999999998</c:v>
                </c:pt>
                <c:pt idx="7">
                  <c:v>332.13940000000002</c:v>
                </c:pt>
                <c:pt idx="8">
                  <c:v>329.0575</c:v>
                </c:pt>
                <c:pt idx="9">
                  <c:v>320.11959999999999</c:v>
                </c:pt>
                <c:pt idx="10">
                  <c:v>321.4348</c:v>
                </c:pt>
                <c:pt idx="11">
                  <c:v>325.73500000000001</c:v>
                </c:pt>
                <c:pt idx="12">
                  <c:v>316.61340000000001</c:v>
                </c:pt>
                <c:pt idx="13">
                  <c:v>308.33330000000001</c:v>
                </c:pt>
                <c:pt idx="14">
                  <c:v>301.23500000000001</c:v>
                </c:pt>
                <c:pt idx="15">
                  <c:v>289.9271</c:v>
                </c:pt>
                <c:pt idx="16">
                  <c:v>282.7319</c:v>
                </c:pt>
                <c:pt idx="17">
                  <c:v>280.20479999999998</c:v>
                </c:pt>
                <c:pt idx="18">
                  <c:v>273.30239999999998</c:v>
                </c:pt>
                <c:pt idx="19">
                  <c:v>279.53410000000002</c:v>
                </c:pt>
                <c:pt idx="20">
                  <c:v>267.49349999999998</c:v>
                </c:pt>
                <c:pt idx="21">
                  <c:v>266.15170000000001</c:v>
                </c:pt>
                <c:pt idx="22">
                  <c:v>268.02300000000002</c:v>
                </c:pt>
                <c:pt idx="23">
                  <c:v>267.5059</c:v>
                </c:pt>
                <c:pt idx="24">
                  <c:v>258.7912</c:v>
                </c:pt>
                <c:pt idx="25">
                  <c:v>262.1825</c:v>
                </c:pt>
                <c:pt idx="26">
                  <c:v>266.35759999999999</c:v>
                </c:pt>
                <c:pt idx="27">
                  <c:v>269.98779999999999</c:v>
                </c:pt>
                <c:pt idx="28">
                  <c:v>262.42189999999999</c:v>
                </c:pt>
                <c:pt idx="29">
                  <c:v>265.09519999999998</c:v>
                </c:pt>
                <c:pt idx="30">
                  <c:v>272.55790000000002</c:v>
                </c:pt>
                <c:pt idx="31">
                  <c:v>278.3304</c:v>
                </c:pt>
                <c:pt idx="32">
                  <c:v>262.85520000000002</c:v>
                </c:pt>
                <c:pt idx="33">
                  <c:v>186.10210000000001</c:v>
                </c:pt>
                <c:pt idx="34">
                  <c:v>178.39099999999999</c:v>
                </c:pt>
                <c:pt idx="35">
                  <c:v>194.88720000000001</c:v>
                </c:pt>
                <c:pt idx="36">
                  <c:v>197.95519999999999</c:v>
                </c:pt>
                <c:pt idx="37">
                  <c:v>212.82560000000001</c:v>
                </c:pt>
                <c:pt idx="38">
                  <c:v>219.43610000000001</c:v>
                </c:pt>
                <c:pt idx="39">
                  <c:v>239.39940000000001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2-40E2-9B0C-56F9B45DFF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23888"/>
        <c:axId val="143821392"/>
      </c:lineChart>
      <c:catAx>
        <c:axId val="14382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1392"/>
        <c:crosses val="autoZero"/>
        <c:auto val="1"/>
        <c:lblAlgn val="ctr"/>
        <c:lblOffset val="100"/>
        <c:noMultiLvlLbl val="0"/>
      </c:catAx>
      <c:valAx>
        <c:axId val="143821392"/>
        <c:scaling>
          <c:orientation val="minMax"/>
          <c:max val="4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'4.Renda_14_sm'!$C$8:$AP$8</c:f>
              <c:strCache>
                <c:ptCount val="40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</c:strCache>
            </c:strRef>
          </c:cat>
          <c:val>
            <c:numRef>
              <c:f>'4.Renda_14_sm'!$C$31:$AP$31</c:f>
              <c:numCache>
                <c:formatCode>0.0</c:formatCode>
                <c:ptCount val="40"/>
                <c:pt idx="0">
                  <c:v>19.499590000000001</c:v>
                </c:pt>
                <c:pt idx="1">
                  <c:v>19.20852</c:v>
                </c:pt>
                <c:pt idx="2">
                  <c:v>18.744399999999999</c:v>
                </c:pt>
                <c:pt idx="3">
                  <c:v>17.733879999999999</c:v>
                </c:pt>
                <c:pt idx="4">
                  <c:v>18.702500000000001</c:v>
                </c:pt>
                <c:pt idx="5">
                  <c:v>18.1069</c:v>
                </c:pt>
                <c:pt idx="6">
                  <c:v>17.59432</c:v>
                </c:pt>
                <c:pt idx="7">
                  <c:v>17.178529999999999</c:v>
                </c:pt>
                <c:pt idx="8">
                  <c:v>17.962299999999999</c:v>
                </c:pt>
                <c:pt idx="9">
                  <c:v>18.225899999999999</c:v>
                </c:pt>
                <c:pt idx="10">
                  <c:v>18.553529999999999</c:v>
                </c:pt>
                <c:pt idx="11">
                  <c:v>17.729179999999999</c:v>
                </c:pt>
                <c:pt idx="12">
                  <c:v>19.31841</c:v>
                </c:pt>
                <c:pt idx="13">
                  <c:v>19.335599999999999</c:v>
                </c:pt>
                <c:pt idx="14">
                  <c:v>19.457360000000001</c:v>
                </c:pt>
                <c:pt idx="15">
                  <c:v>19.741790000000002</c:v>
                </c:pt>
                <c:pt idx="16">
                  <c:v>21.286010000000001</c:v>
                </c:pt>
                <c:pt idx="17">
                  <c:v>21.439499999999999</c:v>
                </c:pt>
                <c:pt idx="18">
                  <c:v>21.71659</c:v>
                </c:pt>
                <c:pt idx="19">
                  <c:v>21.252409999999998</c:v>
                </c:pt>
                <c:pt idx="20">
                  <c:v>22.641179999999999</c:v>
                </c:pt>
                <c:pt idx="21">
                  <c:v>22.566050000000001</c:v>
                </c:pt>
                <c:pt idx="22">
                  <c:v>22.386429999999997</c:v>
                </c:pt>
                <c:pt idx="23">
                  <c:v>22.160900000000002</c:v>
                </c:pt>
                <c:pt idx="24">
                  <c:v>22.922049999999999</c:v>
                </c:pt>
                <c:pt idx="25">
                  <c:v>22.985769999999999</c:v>
                </c:pt>
                <c:pt idx="26">
                  <c:v>22.386849999999999</c:v>
                </c:pt>
                <c:pt idx="27">
                  <c:v>22.03753</c:v>
                </c:pt>
                <c:pt idx="28">
                  <c:v>23.188510000000001</c:v>
                </c:pt>
                <c:pt idx="29">
                  <c:v>23.043199999999999</c:v>
                </c:pt>
                <c:pt idx="30">
                  <c:v>22.703430000000001</c:v>
                </c:pt>
                <c:pt idx="31">
                  <c:v>21.630840000000003</c:v>
                </c:pt>
                <c:pt idx="32">
                  <c:v>23.464009999999998</c:v>
                </c:pt>
                <c:pt idx="33">
                  <c:v>29.290270000000003</c:v>
                </c:pt>
                <c:pt idx="34">
                  <c:v>29.681439999999998</c:v>
                </c:pt>
                <c:pt idx="35">
                  <c:v>27.88851</c:v>
                </c:pt>
                <c:pt idx="36">
                  <c:v>27.923629999999999</c:v>
                </c:pt>
                <c:pt idx="37">
                  <c:v>26.484659999999998</c:v>
                </c:pt>
                <c:pt idx="38">
                  <c:v>25.296000000000003</c:v>
                </c:pt>
                <c:pt idx="39" formatCode="0.00">
                  <c:v>23.585750000000001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8-4C56-B95B-EFDC00FEE48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432720"/>
        <c:axId val="215433112"/>
      </c:lineChart>
      <c:catAx>
        <c:axId val="21543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112"/>
        <c:crosses val="autoZero"/>
        <c:auto val="1"/>
        <c:lblAlgn val="ctr"/>
        <c:lblOffset val="100"/>
        <c:noMultiLvlLbl val="0"/>
      </c:catAx>
      <c:valAx>
        <c:axId val="21543311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2539184952978056E-2"/>
              <c:y val="0.3731037408202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4.665195930543492E-2"/>
          <c:w val="0.90009140743529281"/>
          <c:h val="0.7276929449463313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Gini'!$AA$53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Gini'!$AA$54:$AA$90</c:f>
              <c:numCache>
                <c:formatCode>0.000</c:formatCode>
                <c:ptCount val="37"/>
                <c:pt idx="0">
                  <c:v>0.57374198068181825</c:v>
                </c:pt>
                <c:pt idx="1">
                  <c:v>0.57076900909090911</c:v>
                </c:pt>
                <c:pt idx="2">
                  <c:v>0.56981233068181825</c:v>
                </c:pt>
                <c:pt idx="3">
                  <c:v>0.57030990909090906</c:v>
                </c:pt>
                <c:pt idx="4">
                  <c:v>0.5709133056818182</c:v>
                </c:pt>
                <c:pt idx="5">
                  <c:v>0.57166869886363636</c:v>
                </c:pt>
                <c:pt idx="6">
                  <c:v>0.57255935000000002</c:v>
                </c:pt>
                <c:pt idx="7">
                  <c:v>0.57321634318181813</c:v>
                </c:pt>
                <c:pt idx="8">
                  <c:v>0.57253370454545449</c:v>
                </c:pt>
                <c:pt idx="9">
                  <c:v>0.57098865454545455</c:v>
                </c:pt>
                <c:pt idx="10">
                  <c:v>0.56859894886363638</c:v>
                </c:pt>
                <c:pt idx="11">
                  <c:v>0.56832342386363643</c:v>
                </c:pt>
                <c:pt idx="12">
                  <c:v>0.57160275340909095</c:v>
                </c:pt>
                <c:pt idx="13">
                  <c:v>0.57557068749999996</c:v>
                </c:pt>
                <c:pt idx="14">
                  <c:v>0.58097400909090902</c:v>
                </c:pt>
                <c:pt idx="15">
                  <c:v>0.58521029431818183</c:v>
                </c:pt>
                <c:pt idx="16">
                  <c:v>0.58826781818181817</c:v>
                </c:pt>
                <c:pt idx="17">
                  <c:v>0.59225112499999999</c:v>
                </c:pt>
                <c:pt idx="18">
                  <c:v>0.59540811363636359</c:v>
                </c:pt>
                <c:pt idx="19">
                  <c:v>0.59771212499999993</c:v>
                </c:pt>
                <c:pt idx="20">
                  <c:v>0.59919554886363635</c:v>
                </c:pt>
                <c:pt idx="21">
                  <c:v>0.5995404227272727</c:v>
                </c:pt>
                <c:pt idx="22">
                  <c:v>0.59985930568181822</c:v>
                </c:pt>
                <c:pt idx="23">
                  <c:v>0.60057207272727275</c:v>
                </c:pt>
                <c:pt idx="24">
                  <c:v>0.60150715909090913</c:v>
                </c:pt>
                <c:pt idx="25">
                  <c:v>0.60349022727272728</c:v>
                </c:pt>
                <c:pt idx="26">
                  <c:v>0.60370011363636356</c:v>
                </c:pt>
                <c:pt idx="27">
                  <c:v>0.60325340909090897</c:v>
                </c:pt>
                <c:pt idx="28">
                  <c:v>0.60198681818181798</c:v>
                </c:pt>
                <c:pt idx="29">
                  <c:v>0.60055102272727257</c:v>
                </c:pt>
                <c:pt idx="30">
                  <c:v>0.60791159090909086</c:v>
                </c:pt>
                <c:pt idx="31">
                  <c:v>0.61648522727272725</c:v>
                </c:pt>
                <c:pt idx="32">
                  <c:v>0.62310579545454547</c:v>
                </c:pt>
                <c:pt idx="33">
                  <c:v>0.62840261363636363</c:v>
                </c:pt>
                <c:pt idx="34">
                  <c:v>0.6241697727272727</c:v>
                </c:pt>
                <c:pt idx="35">
                  <c:v>0.61820272727272729</c:v>
                </c:pt>
                <c:pt idx="36">
                  <c:v>0.61297284090909088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0AB-B7C5-179EAC1F6F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514232"/>
        <c:axId val="182518712"/>
      </c:lineChart>
      <c:catAx>
        <c:axId val="18251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8712"/>
        <c:crosses val="autoZero"/>
        <c:auto val="1"/>
        <c:lblAlgn val="ctr"/>
        <c:lblOffset val="100"/>
        <c:noMultiLvlLbl val="0"/>
      </c:catAx>
      <c:valAx>
        <c:axId val="182518712"/>
        <c:scaling>
          <c:orientation val="minMax"/>
          <c:max val="0.64000000000000012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3344034671372"/>
          <c:y val="3.6846147888810923E-2"/>
          <c:w val="0.84887277066988853"/>
          <c:h val="0.65744955864327803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'4.Renda_14_sm'!$C$40:$AM$40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'4.Renda_14_sm'!$C$63:$AM$63</c:f>
              <c:numCache>
                <c:formatCode>0.0</c:formatCode>
                <c:ptCount val="37"/>
                <c:pt idx="0">
                  <c:v>18.796597500000001</c:v>
                </c:pt>
                <c:pt idx="1">
                  <c:v>18.597324999999998</c:v>
                </c:pt>
                <c:pt idx="2">
                  <c:v>18.321919999999999</c:v>
                </c:pt>
                <c:pt idx="3">
                  <c:v>18.034399999999998</c:v>
                </c:pt>
                <c:pt idx="4">
                  <c:v>17.895562499999997</c:v>
                </c:pt>
                <c:pt idx="5">
                  <c:v>17.7105125</c:v>
                </c:pt>
                <c:pt idx="6">
                  <c:v>17.7402625</c:v>
                </c:pt>
                <c:pt idx="7">
                  <c:v>17.980064999999996</c:v>
                </c:pt>
                <c:pt idx="8">
                  <c:v>18.117727499999997</c:v>
                </c:pt>
                <c:pt idx="9">
                  <c:v>18.456755000000001</c:v>
                </c:pt>
                <c:pt idx="10">
                  <c:v>18.734179999999999</c:v>
                </c:pt>
                <c:pt idx="11">
                  <c:v>18.960137500000002</c:v>
                </c:pt>
                <c:pt idx="12">
                  <c:v>19.463290000000001</c:v>
                </c:pt>
                <c:pt idx="13">
                  <c:v>19.955190000000002</c:v>
                </c:pt>
                <c:pt idx="14">
                  <c:v>20.481165000000001</c:v>
                </c:pt>
                <c:pt idx="15">
                  <c:v>21.045972499999998</c:v>
                </c:pt>
                <c:pt idx="16">
                  <c:v>21.423627499999998</c:v>
                </c:pt>
                <c:pt idx="17">
                  <c:v>21.762419999999999</c:v>
                </c:pt>
                <c:pt idx="18">
                  <c:v>22.044057499999997</c:v>
                </c:pt>
                <c:pt idx="19">
                  <c:v>22.211517499999999</c:v>
                </c:pt>
                <c:pt idx="20">
                  <c:v>22.438639999999999</c:v>
                </c:pt>
                <c:pt idx="21">
                  <c:v>22.508857499999998</c:v>
                </c:pt>
                <c:pt idx="22">
                  <c:v>22.613787500000001</c:v>
                </c:pt>
                <c:pt idx="23">
                  <c:v>22.613892499999999</c:v>
                </c:pt>
                <c:pt idx="24">
                  <c:v>22.58305</c:v>
                </c:pt>
                <c:pt idx="25">
                  <c:v>22.649664999999999</c:v>
                </c:pt>
                <c:pt idx="26">
                  <c:v>22.664022499999998</c:v>
                </c:pt>
                <c:pt idx="27">
                  <c:v>22.743167499999998</c:v>
                </c:pt>
                <c:pt idx="28">
                  <c:v>22.641495000000003</c:v>
                </c:pt>
                <c:pt idx="29">
                  <c:v>22.710370000000001</c:v>
                </c:pt>
                <c:pt idx="30">
                  <c:v>24.272137500000003</c:v>
                </c:pt>
                <c:pt idx="31">
                  <c:v>26.016639999999999</c:v>
                </c:pt>
                <c:pt idx="32">
                  <c:v>27.5810575</c:v>
                </c:pt>
                <c:pt idx="33">
                  <c:v>28.6959625</c:v>
                </c:pt>
                <c:pt idx="34">
                  <c:v>27.99456</c:v>
                </c:pt>
                <c:pt idx="35">
                  <c:v>26.898199999999999</c:v>
                </c:pt>
                <c:pt idx="36">
                  <c:v>25.822510000000001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4-494E-8535-332EC2321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33896"/>
        <c:axId val="215434288"/>
      </c:lineChart>
      <c:catAx>
        <c:axId val="21543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4288"/>
        <c:crosses val="autoZero"/>
        <c:auto val="1"/>
        <c:lblAlgn val="ctr"/>
        <c:lblOffset val="100"/>
        <c:noMultiLvlLbl val="0"/>
      </c:catAx>
      <c:valAx>
        <c:axId val="21543428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363E-3"/>
              <c:y val="0.35376214263570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29783790751896"/>
          <c:y val="7.2779664476728817E-2"/>
          <c:w val="0.7088060395325434"/>
          <c:h val="0.8537919386612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'4.Renda_14_sm'!$AE$40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'4.Renda_14_sm'!$AE$41:$AE$63</c:f>
              <c:numCache>
                <c:formatCode>0.0</c:formatCode>
                <c:ptCount val="23"/>
                <c:pt idx="0">
                  <c:v>33.141400000000004</c:v>
                </c:pt>
                <c:pt idx="1">
                  <c:v>28.966250000000002</c:v>
                </c:pt>
                <c:pt idx="2">
                  <c:v>32.625467499999999</c:v>
                </c:pt>
                <c:pt idx="3">
                  <c:v>32.277827500000001</c:v>
                </c:pt>
                <c:pt idx="4">
                  <c:v>36.521189999999997</c:v>
                </c:pt>
                <c:pt idx="5">
                  <c:v>28.492775000000002</c:v>
                </c:pt>
                <c:pt idx="6">
                  <c:v>34.7417625</c:v>
                </c:pt>
                <c:pt idx="7">
                  <c:v>36.523274999999998</c:v>
                </c:pt>
                <c:pt idx="8">
                  <c:v>33.202905000000001</c:v>
                </c:pt>
                <c:pt idx="9">
                  <c:v>38.294162499999999</c:v>
                </c:pt>
                <c:pt idx="10">
                  <c:v>32.186697500000001</c:v>
                </c:pt>
                <c:pt idx="11">
                  <c:v>28.159032499999999</c:v>
                </c:pt>
                <c:pt idx="12">
                  <c:v>18.955224999999999</c:v>
                </c:pt>
                <c:pt idx="13">
                  <c:v>20.302267499999999</c:v>
                </c:pt>
                <c:pt idx="14">
                  <c:v>23.906464999999997</c:v>
                </c:pt>
                <c:pt idx="15">
                  <c:v>16.648387500000002</c:v>
                </c:pt>
                <c:pt idx="16">
                  <c:v>14.9873175</c:v>
                </c:pt>
                <c:pt idx="17">
                  <c:v>14.100440000000001</c:v>
                </c:pt>
                <c:pt idx="18">
                  <c:v>19.552019999999999</c:v>
                </c:pt>
                <c:pt idx="19">
                  <c:v>17.289137499999999</c:v>
                </c:pt>
                <c:pt idx="20">
                  <c:v>15.543340000000001</c:v>
                </c:pt>
                <c:pt idx="21">
                  <c:v>16.080512500000001</c:v>
                </c:pt>
                <c:pt idx="22">
                  <c:v>22.641495000000003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7-44EF-8B97-378CC9AC521A}"/>
            </c:ext>
          </c:extLst>
        </c:ser>
        <c:ser>
          <c:idx val="1"/>
          <c:order val="1"/>
          <c:tx>
            <c:strRef>
              <c:f>'4.Renda_14_sm'!$AI$40</c:f>
              <c:strCache>
                <c:ptCount val="1"/>
                <c:pt idx="0">
                  <c:v>4º trim / 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'4.Renda_14_sm'!$AI$41:$AI$63</c:f>
              <c:numCache>
                <c:formatCode>0.0</c:formatCode>
                <c:ptCount val="23"/>
                <c:pt idx="0">
                  <c:v>36.915592500000002</c:v>
                </c:pt>
                <c:pt idx="1">
                  <c:v>32.653222499999998</c:v>
                </c:pt>
                <c:pt idx="2">
                  <c:v>34.545997499999999</c:v>
                </c:pt>
                <c:pt idx="3">
                  <c:v>36.942835000000002</c:v>
                </c:pt>
                <c:pt idx="4">
                  <c:v>39.841879999999996</c:v>
                </c:pt>
                <c:pt idx="5">
                  <c:v>35.0881775</c:v>
                </c:pt>
                <c:pt idx="6">
                  <c:v>36.589459999999995</c:v>
                </c:pt>
                <c:pt idx="7">
                  <c:v>42.035522499999999</c:v>
                </c:pt>
                <c:pt idx="8">
                  <c:v>39.418109999999999</c:v>
                </c:pt>
                <c:pt idx="9">
                  <c:v>43.944369999999999</c:v>
                </c:pt>
                <c:pt idx="10">
                  <c:v>38.255814999999998</c:v>
                </c:pt>
                <c:pt idx="11">
                  <c:v>35.249314999999996</c:v>
                </c:pt>
                <c:pt idx="12">
                  <c:v>23.997705</c:v>
                </c:pt>
                <c:pt idx="13">
                  <c:v>25.305167499999996</c:v>
                </c:pt>
                <c:pt idx="14">
                  <c:v>29.6224025</c:v>
                </c:pt>
                <c:pt idx="15">
                  <c:v>21.579342499999999</c:v>
                </c:pt>
                <c:pt idx="16">
                  <c:v>16.986862500000001</c:v>
                </c:pt>
                <c:pt idx="17">
                  <c:v>16.569717499999999</c:v>
                </c:pt>
                <c:pt idx="18">
                  <c:v>24.212742499999997</c:v>
                </c:pt>
                <c:pt idx="19">
                  <c:v>20.191894999999999</c:v>
                </c:pt>
                <c:pt idx="20">
                  <c:v>21.036452499999999</c:v>
                </c:pt>
                <c:pt idx="21">
                  <c:v>19.981099999999998</c:v>
                </c:pt>
                <c:pt idx="22">
                  <c:v>27.5810575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3-4C0C-A38A-E261A112A424}"/>
            </c:ext>
          </c:extLst>
        </c:ser>
        <c:ser>
          <c:idx val="2"/>
          <c:order val="2"/>
          <c:tx>
            <c:strRef>
              <c:f>'4.Renda_14_sm'!$AM$40</c:f>
              <c:strCache>
                <c:ptCount val="1"/>
                <c:pt idx="0">
                  <c:v>4º trim /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'4.Renda_14_sm'!$AM$41:$AM$63</c:f>
              <c:numCache>
                <c:formatCode>0.0</c:formatCode>
                <c:ptCount val="23"/>
                <c:pt idx="0">
                  <c:v>36.016870000000004</c:v>
                </c:pt>
                <c:pt idx="1">
                  <c:v>32.516885000000002</c:v>
                </c:pt>
                <c:pt idx="2">
                  <c:v>28.762912500000002</c:v>
                </c:pt>
                <c:pt idx="3">
                  <c:v>37.0675825</c:v>
                </c:pt>
                <c:pt idx="4">
                  <c:v>33.922517499999998</c:v>
                </c:pt>
                <c:pt idx="5">
                  <c:v>30.685582499999999</c:v>
                </c:pt>
                <c:pt idx="6">
                  <c:v>35.614899999999999</c:v>
                </c:pt>
                <c:pt idx="7">
                  <c:v>40.484180000000002</c:v>
                </c:pt>
                <c:pt idx="8">
                  <c:v>39.765250000000002</c:v>
                </c:pt>
                <c:pt idx="9">
                  <c:v>39.606212499999998</c:v>
                </c:pt>
                <c:pt idx="10">
                  <c:v>33.952242500000004</c:v>
                </c:pt>
                <c:pt idx="11">
                  <c:v>34.446640000000002</c:v>
                </c:pt>
                <c:pt idx="12">
                  <c:v>21.469614999999997</c:v>
                </c:pt>
                <c:pt idx="13">
                  <c:v>23.914282500000002</c:v>
                </c:pt>
                <c:pt idx="14">
                  <c:v>27.770375000000001</c:v>
                </c:pt>
                <c:pt idx="15">
                  <c:v>19.7858275</c:v>
                </c:pt>
                <c:pt idx="16">
                  <c:v>16.625377499999999</c:v>
                </c:pt>
                <c:pt idx="17">
                  <c:v>17.2385725</c:v>
                </c:pt>
                <c:pt idx="18">
                  <c:v>22.152162500000003</c:v>
                </c:pt>
                <c:pt idx="19">
                  <c:v>18.52901</c:v>
                </c:pt>
                <c:pt idx="20">
                  <c:v>19.2122025</c:v>
                </c:pt>
                <c:pt idx="21">
                  <c:v>18.492340000000002</c:v>
                </c:pt>
                <c:pt idx="22">
                  <c:v>25.822510000000001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6-442A-8635-635E7843DA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215697784"/>
        <c:axId val="215698176"/>
      </c:barChart>
      <c:catAx>
        <c:axId val="21569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8176"/>
        <c:crosses val="autoZero"/>
        <c:auto val="1"/>
        <c:lblAlgn val="ctr"/>
        <c:lblOffset val="100"/>
        <c:noMultiLvlLbl val="0"/>
      </c:catAx>
      <c:valAx>
        <c:axId val="215698176"/>
        <c:scaling>
          <c:orientation val="minMax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75"/>
              <c:y val="3.91581008321096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'4.1.Crianças_14sm'!$C$8:$AP$8</c:f>
              <c:strCache>
                <c:ptCount val="40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</c:strCache>
            </c:strRef>
          </c:cat>
          <c:val>
            <c:numRef>
              <c:f>'4.1.Crianças_14sm'!$C$31:$AP$31</c:f>
              <c:numCache>
                <c:formatCode>0.0</c:formatCode>
                <c:ptCount val="40"/>
                <c:pt idx="0">
                  <c:v>22.029019999999999</c:v>
                </c:pt>
                <c:pt idx="1">
                  <c:v>22.233449999999998</c:v>
                </c:pt>
                <c:pt idx="2">
                  <c:v>21.84215</c:v>
                </c:pt>
                <c:pt idx="3">
                  <c:v>19.868640000000003</c:v>
                </c:pt>
                <c:pt idx="4">
                  <c:v>21.498990000000003</c:v>
                </c:pt>
                <c:pt idx="5">
                  <c:v>20.312110000000001</c:v>
                </c:pt>
                <c:pt idx="6">
                  <c:v>19.681650000000001</c:v>
                </c:pt>
                <c:pt idx="7">
                  <c:v>18.98377</c:v>
                </c:pt>
                <c:pt idx="8">
                  <c:v>19.598499999999998</c:v>
                </c:pt>
                <c:pt idx="9">
                  <c:v>20.370889999999999</c:v>
                </c:pt>
                <c:pt idx="10">
                  <c:v>21.151820000000001</c:v>
                </c:pt>
                <c:pt idx="11">
                  <c:v>19.460470000000001</c:v>
                </c:pt>
                <c:pt idx="12">
                  <c:v>21.832740000000001</c:v>
                </c:pt>
                <c:pt idx="13">
                  <c:v>21.60528</c:v>
                </c:pt>
                <c:pt idx="14">
                  <c:v>21.894069999999999</c:v>
                </c:pt>
                <c:pt idx="15">
                  <c:v>21.84403</c:v>
                </c:pt>
                <c:pt idx="16">
                  <c:v>23.881540000000001</c:v>
                </c:pt>
                <c:pt idx="17">
                  <c:v>24.117079999999998</c:v>
                </c:pt>
                <c:pt idx="18">
                  <c:v>23.731200000000001</c:v>
                </c:pt>
                <c:pt idx="19">
                  <c:v>23.3748</c:v>
                </c:pt>
                <c:pt idx="20">
                  <c:v>25.438840000000003</c:v>
                </c:pt>
                <c:pt idx="21">
                  <c:v>25.08764</c:v>
                </c:pt>
                <c:pt idx="22">
                  <c:v>24.834630000000001</c:v>
                </c:pt>
                <c:pt idx="23">
                  <c:v>24.691859999999998</c:v>
                </c:pt>
                <c:pt idx="24">
                  <c:v>25.32837</c:v>
                </c:pt>
                <c:pt idx="25">
                  <c:v>24.948149999999998</c:v>
                </c:pt>
                <c:pt idx="26">
                  <c:v>24.91095</c:v>
                </c:pt>
                <c:pt idx="27">
                  <c:v>24.23734</c:v>
                </c:pt>
                <c:pt idx="28">
                  <c:v>26.234039999999997</c:v>
                </c:pt>
                <c:pt idx="29">
                  <c:v>24.910720000000001</c:v>
                </c:pt>
                <c:pt idx="30">
                  <c:v>24.661159999999999</c:v>
                </c:pt>
                <c:pt idx="31">
                  <c:v>23.433619999999998</c:v>
                </c:pt>
                <c:pt idx="32">
                  <c:v>25.140069999999998</c:v>
                </c:pt>
                <c:pt idx="33">
                  <c:v>31.982430000000001</c:v>
                </c:pt>
                <c:pt idx="34">
                  <c:v>32.171060000000004</c:v>
                </c:pt>
                <c:pt idx="35">
                  <c:v>29.832550000000001</c:v>
                </c:pt>
                <c:pt idx="36">
                  <c:v>31.39481</c:v>
                </c:pt>
                <c:pt idx="37">
                  <c:v>29.922369999999997</c:v>
                </c:pt>
                <c:pt idx="38">
                  <c:v>28.571740000000002</c:v>
                </c:pt>
                <c:pt idx="39" formatCode="0.00">
                  <c:v>26.709490000000002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0C-41BA-9322-304BB9C155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0136880"/>
        <c:axId val="650141872"/>
      </c:lineChart>
      <c:catAx>
        <c:axId val="65013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0141872"/>
        <c:crosses val="autoZero"/>
        <c:auto val="1"/>
        <c:lblAlgn val="ctr"/>
        <c:lblOffset val="100"/>
        <c:noMultiLvlLbl val="0"/>
      </c:catAx>
      <c:valAx>
        <c:axId val="65014187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013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29783790751896"/>
          <c:y val="7.2779664476728817E-2"/>
          <c:w val="0.7088060395325434"/>
          <c:h val="0.8537919386612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'4.1.Crianças_14sm'!$AE$40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'4.1.Crianças_14sm'!$B$41:$B$63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'4.1.Crianças_14sm'!$AE$41:$AE$63</c:f>
              <c:numCache>
                <c:formatCode>0.00</c:formatCode>
                <c:ptCount val="23"/>
                <c:pt idx="0">
                  <c:v>45.824002499999999</c:v>
                </c:pt>
                <c:pt idx="1">
                  <c:v>33.917222500000001</c:v>
                </c:pt>
                <c:pt idx="2">
                  <c:v>43.519960000000005</c:v>
                </c:pt>
                <c:pt idx="3">
                  <c:v>40.394714999999998</c:v>
                </c:pt>
                <c:pt idx="4">
                  <c:v>41.715712499999995</c:v>
                </c:pt>
                <c:pt idx="5">
                  <c:v>34.417265</c:v>
                </c:pt>
                <c:pt idx="6">
                  <c:v>40.111737499999997</c:v>
                </c:pt>
                <c:pt idx="7">
                  <c:v>45.492715000000004</c:v>
                </c:pt>
                <c:pt idx="8">
                  <c:v>36.355405000000005</c:v>
                </c:pt>
                <c:pt idx="9">
                  <c:v>44.344797499999999</c:v>
                </c:pt>
                <c:pt idx="10">
                  <c:v>39.183297499999995</c:v>
                </c:pt>
                <c:pt idx="11">
                  <c:v>31.854677500000001</c:v>
                </c:pt>
                <c:pt idx="12">
                  <c:v>20.721012500000001</c:v>
                </c:pt>
                <c:pt idx="13">
                  <c:v>21.992585000000002</c:v>
                </c:pt>
                <c:pt idx="14">
                  <c:v>24.517069999999997</c:v>
                </c:pt>
                <c:pt idx="15">
                  <c:v>16.295069999999999</c:v>
                </c:pt>
                <c:pt idx="16">
                  <c:v>11.404227500000001</c:v>
                </c:pt>
                <c:pt idx="17">
                  <c:v>6.8205225000000009</c:v>
                </c:pt>
                <c:pt idx="18">
                  <c:v>17.8714075</c:v>
                </c:pt>
                <c:pt idx="19">
                  <c:v>18.242917500000001</c:v>
                </c:pt>
                <c:pt idx="20">
                  <c:v>14.128427499999999</c:v>
                </c:pt>
                <c:pt idx="21">
                  <c:v>18.6358</c:v>
                </c:pt>
                <c:pt idx="22">
                  <c:v>24.809885000000001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3-45FE-A600-E4328F6BB45C}"/>
            </c:ext>
          </c:extLst>
        </c:ser>
        <c:ser>
          <c:idx val="2"/>
          <c:order val="1"/>
          <c:tx>
            <c:strRef>
              <c:f>'4.1.Crianças_14sm'!$AI$40</c:f>
              <c:strCache>
                <c:ptCount val="1"/>
                <c:pt idx="0">
                  <c:v>4º trim / 2020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'4.1.Crianças_14sm'!$AI$41:$AI$63</c:f>
              <c:numCache>
                <c:formatCode>0.00</c:formatCode>
                <c:ptCount val="23"/>
                <c:pt idx="0">
                  <c:v>47.870932500000002</c:v>
                </c:pt>
                <c:pt idx="1">
                  <c:v>35.850682500000005</c:v>
                </c:pt>
                <c:pt idx="2">
                  <c:v>46.205530000000003</c:v>
                </c:pt>
                <c:pt idx="3">
                  <c:v>50.153145000000002</c:v>
                </c:pt>
                <c:pt idx="4">
                  <c:v>41.195324999999997</c:v>
                </c:pt>
                <c:pt idx="5">
                  <c:v>34.837825000000002</c:v>
                </c:pt>
                <c:pt idx="6">
                  <c:v>43.296102499999996</c:v>
                </c:pt>
                <c:pt idx="7">
                  <c:v>54.114542499999999</c:v>
                </c:pt>
                <c:pt idx="8">
                  <c:v>42.700492500000003</c:v>
                </c:pt>
                <c:pt idx="9">
                  <c:v>48.946442500000003</c:v>
                </c:pt>
                <c:pt idx="10">
                  <c:v>43.205629999999999</c:v>
                </c:pt>
                <c:pt idx="11">
                  <c:v>44.00159</c:v>
                </c:pt>
                <c:pt idx="12">
                  <c:v>24.865919999999999</c:v>
                </c:pt>
                <c:pt idx="13">
                  <c:v>27.118022500000002</c:v>
                </c:pt>
                <c:pt idx="14">
                  <c:v>28.109657500000001</c:v>
                </c:pt>
                <c:pt idx="15">
                  <c:v>22.6030175</c:v>
                </c:pt>
                <c:pt idx="16">
                  <c:v>13.318862499999998</c:v>
                </c:pt>
                <c:pt idx="17">
                  <c:v>9.9610725000000002</c:v>
                </c:pt>
                <c:pt idx="18">
                  <c:v>19.447385000000001</c:v>
                </c:pt>
                <c:pt idx="19">
                  <c:v>24.473324999999999</c:v>
                </c:pt>
                <c:pt idx="20">
                  <c:v>22.236595000000001</c:v>
                </c:pt>
                <c:pt idx="21">
                  <c:v>22.938467500000002</c:v>
                </c:pt>
                <c:pt idx="22">
                  <c:v>29.781527500000003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8C-48DF-A3C7-243B8BF97A6F}"/>
            </c:ext>
          </c:extLst>
        </c:ser>
        <c:ser>
          <c:idx val="1"/>
          <c:order val="2"/>
          <c:tx>
            <c:strRef>
              <c:f>'4.1.Crianças_14sm'!$AM$40</c:f>
              <c:strCache>
                <c:ptCount val="1"/>
                <c:pt idx="0">
                  <c:v>4º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'4.1.Crianças_14sm'!$B$41:$B$63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'4.1.Crianças_14sm'!$AM$41:$AM$63</c:f>
              <c:numCache>
                <c:formatCode>0.00</c:formatCode>
                <c:ptCount val="23"/>
                <c:pt idx="0">
                  <c:v>49.011569999999999</c:v>
                </c:pt>
                <c:pt idx="1">
                  <c:v>38.390464999999999</c:v>
                </c:pt>
                <c:pt idx="2">
                  <c:v>39.186765000000001</c:v>
                </c:pt>
                <c:pt idx="3">
                  <c:v>49.240714999999994</c:v>
                </c:pt>
                <c:pt idx="4">
                  <c:v>43.627955</c:v>
                </c:pt>
                <c:pt idx="5">
                  <c:v>34.200180000000003</c:v>
                </c:pt>
                <c:pt idx="6">
                  <c:v>43.884124999999997</c:v>
                </c:pt>
                <c:pt idx="7">
                  <c:v>46.643592499999997</c:v>
                </c:pt>
                <c:pt idx="8">
                  <c:v>48.128569999999996</c:v>
                </c:pt>
                <c:pt idx="9">
                  <c:v>51.452744999999993</c:v>
                </c:pt>
                <c:pt idx="10">
                  <c:v>40.865825000000001</c:v>
                </c:pt>
                <c:pt idx="11">
                  <c:v>40.202962500000005</c:v>
                </c:pt>
                <c:pt idx="12">
                  <c:v>21.396769999999997</c:v>
                </c:pt>
                <c:pt idx="13">
                  <c:v>26.433589999999999</c:v>
                </c:pt>
                <c:pt idx="14">
                  <c:v>27.025812500000001</c:v>
                </c:pt>
                <c:pt idx="15">
                  <c:v>22.099047499999998</c:v>
                </c:pt>
                <c:pt idx="16">
                  <c:v>12.638904999999999</c:v>
                </c:pt>
                <c:pt idx="17">
                  <c:v>11.9407175</c:v>
                </c:pt>
                <c:pt idx="18">
                  <c:v>16.734427499999999</c:v>
                </c:pt>
                <c:pt idx="19">
                  <c:v>20.876124999999998</c:v>
                </c:pt>
                <c:pt idx="20">
                  <c:v>18.460570000000001</c:v>
                </c:pt>
                <c:pt idx="21">
                  <c:v>21.575002500000004</c:v>
                </c:pt>
                <c:pt idx="22">
                  <c:v>29.1496025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13-45FE-A600-E4328F6BB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215697784"/>
        <c:axId val="215698176"/>
      </c:barChart>
      <c:catAx>
        <c:axId val="21569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8176"/>
        <c:crosses val="autoZero"/>
        <c:auto val="1"/>
        <c:lblAlgn val="ctr"/>
        <c:lblOffset val="100"/>
        <c:noMultiLvlLbl val="0"/>
      </c:catAx>
      <c:valAx>
        <c:axId val="215698176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75"/>
              <c:y val="3.91581008321096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3344034671372"/>
          <c:y val="3.6846147888810923E-2"/>
          <c:w val="0.84887277066988853"/>
          <c:h val="0.65744955864327803"/>
        </c:manualLayout>
      </c:layout>
      <c:lineChart>
        <c:grouping val="standard"/>
        <c:varyColors val="0"/>
        <c:ser>
          <c:idx val="0"/>
          <c:order val="0"/>
          <c:tx>
            <c:strRef>
              <c:f>'4.1.Crianças_14sm'!$B$63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'4.1.Crianças_14sm'!$C$40:$AM$40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'4.1.Crianças_14sm'!$C$63:$AM$63</c:f>
              <c:numCache>
                <c:formatCode>0.00</c:formatCode>
                <c:ptCount val="37"/>
                <c:pt idx="0">
                  <c:v>21.493314999999999</c:v>
                </c:pt>
                <c:pt idx="1">
                  <c:v>21.3608075</c:v>
                </c:pt>
                <c:pt idx="2">
                  <c:v>20.880472500000003</c:v>
                </c:pt>
                <c:pt idx="3">
                  <c:v>20.340347500000004</c:v>
                </c:pt>
                <c:pt idx="4">
                  <c:v>20.119129999999998</c:v>
                </c:pt>
                <c:pt idx="5">
                  <c:v>19.644007500000001</c:v>
                </c:pt>
                <c:pt idx="6">
                  <c:v>19.6587025</c:v>
                </c:pt>
                <c:pt idx="7">
                  <c:v>20.026244999999999</c:v>
                </c:pt>
                <c:pt idx="8">
                  <c:v>20.145420000000001</c:v>
                </c:pt>
                <c:pt idx="9">
                  <c:v>20.703980000000001</c:v>
                </c:pt>
                <c:pt idx="10">
                  <c:v>21.012577499999999</c:v>
                </c:pt>
                <c:pt idx="11">
                  <c:v>21.198140000000002</c:v>
                </c:pt>
                <c:pt idx="12">
                  <c:v>21.794029999999999</c:v>
                </c:pt>
                <c:pt idx="13">
                  <c:v>22.306229999999999</c:v>
                </c:pt>
                <c:pt idx="14">
                  <c:v>22.934180000000001</c:v>
                </c:pt>
                <c:pt idx="15">
                  <c:v>23.393462500000002</c:v>
                </c:pt>
                <c:pt idx="16">
                  <c:v>23.776155000000003</c:v>
                </c:pt>
                <c:pt idx="17">
                  <c:v>24.165480000000002</c:v>
                </c:pt>
                <c:pt idx="18">
                  <c:v>24.408120000000004</c:v>
                </c:pt>
                <c:pt idx="19">
                  <c:v>24.683977500000005</c:v>
                </c:pt>
                <c:pt idx="20">
                  <c:v>25.013242500000004</c:v>
                </c:pt>
                <c:pt idx="21">
                  <c:v>24.985624999999999</c:v>
                </c:pt>
                <c:pt idx="22">
                  <c:v>24.9507525</c:v>
                </c:pt>
                <c:pt idx="23">
                  <c:v>24.969832499999999</c:v>
                </c:pt>
                <c:pt idx="24">
                  <c:v>24.856202499999998</c:v>
                </c:pt>
                <c:pt idx="25">
                  <c:v>25.082619999999999</c:v>
                </c:pt>
                <c:pt idx="26">
                  <c:v>25.073262499999998</c:v>
                </c:pt>
                <c:pt idx="27">
                  <c:v>25.010814999999997</c:v>
                </c:pt>
                <c:pt idx="28">
                  <c:v>24.809885000000001</c:v>
                </c:pt>
                <c:pt idx="29">
                  <c:v>24.536392499999998</c:v>
                </c:pt>
                <c:pt idx="30">
                  <c:v>26.304319999999997</c:v>
                </c:pt>
                <c:pt idx="31">
                  <c:v>28.181795000000001</c:v>
                </c:pt>
                <c:pt idx="32">
                  <c:v>29.781527500000003</c:v>
                </c:pt>
                <c:pt idx="33">
                  <c:v>31.345212500000002</c:v>
                </c:pt>
                <c:pt idx="34">
                  <c:v>30.830197500000004</c:v>
                </c:pt>
                <c:pt idx="35">
                  <c:v>29.930367500000003</c:v>
                </c:pt>
                <c:pt idx="36">
                  <c:v>29.1496025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B-4802-A1D9-3C5D7601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33896"/>
        <c:axId val="215434288"/>
      </c:lineChart>
      <c:catAx>
        <c:axId val="21543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4288"/>
        <c:crosses val="autoZero"/>
        <c:auto val="1"/>
        <c:lblAlgn val="ctr"/>
        <c:lblOffset val="100"/>
        <c:noMultiLvlLbl val="0"/>
      </c:catAx>
      <c:valAx>
        <c:axId val="21543428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363E-3"/>
              <c:y val="0.35376214263570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'5.Anexos'!$K$2</c:f>
              <c:strCache>
                <c:ptCount val="1"/>
                <c:pt idx="0">
                  <c:v>2019-2020 (%)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'5.Anexos'!$I$3:$J$8</c:f>
              <c:multiLvlStrCache>
                <c:ptCount val="6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</c:lvl>
                <c:lvl>
                  <c:pt idx="0">
                    <c:v>Brasil</c:v>
                  </c:pt>
                  <c:pt idx="3">
                    <c:v>Conjunto RMs</c:v>
                  </c:pt>
                </c:lvl>
              </c:multiLvlStrCache>
            </c:multiLvlStrRef>
          </c:cat>
          <c:val>
            <c:numRef>
              <c:f>'5.Anexos'!$K$3:$K$8</c:f>
              <c:numCache>
                <c:formatCode>0.00</c:formatCode>
                <c:ptCount val="6"/>
                <c:pt idx="0">
                  <c:v>-25.303305194627047</c:v>
                </c:pt>
                <c:pt idx="1">
                  <c:v>-8.2904913798578672</c:v>
                </c:pt>
                <c:pt idx="2">
                  <c:v>-4.0659878223368286</c:v>
                </c:pt>
                <c:pt idx="3">
                  <c:v>-29.979908770296021</c:v>
                </c:pt>
                <c:pt idx="4">
                  <c:v>-9.19257280478352</c:v>
                </c:pt>
                <c:pt idx="5">
                  <c:v>-7.3289873695343344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F-4ABE-AF80-6E71DD4CCFD9}"/>
            </c:ext>
          </c:extLst>
        </c:ser>
        <c:ser>
          <c:idx val="1"/>
          <c:order val="1"/>
          <c:tx>
            <c:strRef>
              <c:f>'5.Anexos'!$L$2</c:f>
              <c:strCache>
                <c:ptCount val="1"/>
                <c:pt idx="0">
                  <c:v>2020-2021 (%)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'5.Anexos'!$I$3:$J$8</c:f>
              <c:multiLvlStrCache>
                <c:ptCount val="6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</c:lvl>
                <c:lvl>
                  <c:pt idx="0">
                    <c:v>Brasil</c:v>
                  </c:pt>
                  <c:pt idx="3">
                    <c:v>Conjunto RMs</c:v>
                  </c:pt>
                </c:lvl>
              </c:multiLvlStrCache>
            </c:multiLvlStrRef>
          </c:cat>
          <c:val>
            <c:numRef>
              <c:f>'5.Anexos'!$L$3:$L$8</c:f>
              <c:numCache>
                <c:formatCode>0.00</c:formatCode>
                <c:ptCount val="6"/>
                <c:pt idx="0">
                  <c:v>16.614514924926244</c:v>
                </c:pt>
                <c:pt idx="1">
                  <c:v>0.1625561131198007</c:v>
                </c:pt>
                <c:pt idx="2">
                  <c:v>-5.2448169890737892</c:v>
                </c:pt>
                <c:pt idx="3">
                  <c:v>22.839981281479751</c:v>
                </c:pt>
                <c:pt idx="4">
                  <c:v>0.73163426517625973</c:v>
                </c:pt>
                <c:pt idx="5">
                  <c:v>-7.1209584169569489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F-4ABE-AF80-6E71DD4C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782592"/>
        <c:axId val="142783008"/>
      </c:barChart>
      <c:catAx>
        <c:axId val="1427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783008"/>
        <c:crosses val="autoZero"/>
        <c:auto val="0"/>
        <c:lblAlgn val="ctr"/>
        <c:lblOffset val="100"/>
        <c:noMultiLvlLbl val="0"/>
      </c:catAx>
      <c:valAx>
        <c:axId val="1427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78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Norte</a:t>
            </a:r>
          </a:p>
        </c:rich>
      </c:tx>
      <c:layout>
        <c:manualLayout>
          <c:xMode val="edge"/>
          <c:yMode val="edge"/>
          <c:x val="0.41440088508359985"/>
          <c:y val="1.1958246598485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1488400156876934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Gini'!$E$53</c:f>
              <c:strCache>
                <c:ptCount val="1"/>
                <c:pt idx="0">
                  <c:v>Manaus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Gini'!$E$54:$E$90</c:f>
              <c:numCache>
                <c:formatCode>0.000</c:formatCode>
                <c:ptCount val="37"/>
                <c:pt idx="0">
                  <c:v>0.60095317500000001</c:v>
                </c:pt>
                <c:pt idx="1">
                  <c:v>0.60004317500000004</c:v>
                </c:pt>
                <c:pt idx="2">
                  <c:v>0.59940202499999995</c:v>
                </c:pt>
                <c:pt idx="3">
                  <c:v>0.59222222499999999</c:v>
                </c:pt>
                <c:pt idx="4">
                  <c:v>0.59119774999999997</c:v>
                </c:pt>
                <c:pt idx="5">
                  <c:v>0.58803737499999997</c:v>
                </c:pt>
                <c:pt idx="6">
                  <c:v>0.58663627500000004</c:v>
                </c:pt>
                <c:pt idx="7">
                  <c:v>0.58766407500000006</c:v>
                </c:pt>
                <c:pt idx="8">
                  <c:v>0.58356035000000006</c:v>
                </c:pt>
                <c:pt idx="9">
                  <c:v>0.58211204999999999</c:v>
                </c:pt>
                <c:pt idx="10">
                  <c:v>0.58097347499999996</c:v>
                </c:pt>
                <c:pt idx="11">
                  <c:v>0.58141642500000001</c:v>
                </c:pt>
                <c:pt idx="12">
                  <c:v>0.59019175000000001</c:v>
                </c:pt>
                <c:pt idx="13">
                  <c:v>0.59280222500000002</c:v>
                </c:pt>
                <c:pt idx="14">
                  <c:v>0.60029147500000002</c:v>
                </c:pt>
                <c:pt idx="15">
                  <c:v>0.60519149999999999</c:v>
                </c:pt>
                <c:pt idx="16">
                  <c:v>0.60943802499999999</c:v>
                </c:pt>
                <c:pt idx="17">
                  <c:v>0.62281632500000006</c:v>
                </c:pt>
                <c:pt idx="18">
                  <c:v>0.63112410000000008</c:v>
                </c:pt>
                <c:pt idx="19">
                  <c:v>0.64300655000000007</c:v>
                </c:pt>
                <c:pt idx="20">
                  <c:v>0.65366285000000002</c:v>
                </c:pt>
                <c:pt idx="21">
                  <c:v>0.64951400000000004</c:v>
                </c:pt>
                <c:pt idx="22">
                  <c:v>0.64177477500000002</c:v>
                </c:pt>
                <c:pt idx="23">
                  <c:v>0.63076480000000001</c:v>
                </c:pt>
                <c:pt idx="24">
                  <c:v>0.61345499999999997</c:v>
                </c:pt>
                <c:pt idx="25">
                  <c:v>0.60796250000000007</c:v>
                </c:pt>
                <c:pt idx="26">
                  <c:v>0.60258750000000005</c:v>
                </c:pt>
                <c:pt idx="27">
                  <c:v>0.60080250000000002</c:v>
                </c:pt>
                <c:pt idx="28">
                  <c:v>0.59876000000000007</c:v>
                </c:pt>
                <c:pt idx="29">
                  <c:v>0.59598250000000008</c:v>
                </c:pt>
                <c:pt idx="30">
                  <c:v>0.61424999999999996</c:v>
                </c:pt>
                <c:pt idx="31">
                  <c:v>0.62159750000000003</c:v>
                </c:pt>
                <c:pt idx="32">
                  <c:v>0.62965999999999989</c:v>
                </c:pt>
                <c:pt idx="33">
                  <c:v>0.63411249999999997</c:v>
                </c:pt>
                <c:pt idx="34">
                  <c:v>0.61924500000000005</c:v>
                </c:pt>
                <c:pt idx="35">
                  <c:v>0.60666999999999993</c:v>
                </c:pt>
                <c:pt idx="36">
                  <c:v>0.59487250000000003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4CA-BDCD-8867940608BD}"/>
            </c:ext>
          </c:extLst>
        </c:ser>
        <c:ser>
          <c:idx val="1"/>
          <c:order val="1"/>
          <c:tx>
            <c:strRef>
              <c:f>'1.Coef. Gini'!$F$53</c:f>
              <c:strCache>
                <c:ptCount val="1"/>
                <c:pt idx="0">
                  <c:v>Belém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Gini'!$F$54:$F$90</c:f>
              <c:numCache>
                <c:formatCode>0.000</c:formatCode>
                <c:ptCount val="37"/>
                <c:pt idx="0">
                  <c:v>0.54426450000000004</c:v>
                </c:pt>
                <c:pt idx="1">
                  <c:v>0.54380582499999996</c:v>
                </c:pt>
                <c:pt idx="2">
                  <c:v>0.5496877</c:v>
                </c:pt>
                <c:pt idx="3">
                  <c:v>0.55802344999999998</c:v>
                </c:pt>
                <c:pt idx="4">
                  <c:v>0.55996317500000004</c:v>
                </c:pt>
                <c:pt idx="5">
                  <c:v>0.56705720000000004</c:v>
                </c:pt>
                <c:pt idx="6">
                  <c:v>0.56330897499999999</c:v>
                </c:pt>
                <c:pt idx="7">
                  <c:v>0.55642227499999997</c:v>
                </c:pt>
                <c:pt idx="8">
                  <c:v>0.55401560000000005</c:v>
                </c:pt>
                <c:pt idx="9">
                  <c:v>0.54145169999999998</c:v>
                </c:pt>
                <c:pt idx="10">
                  <c:v>0.53158260000000002</c:v>
                </c:pt>
                <c:pt idx="11">
                  <c:v>0.52990175000000006</c:v>
                </c:pt>
                <c:pt idx="12">
                  <c:v>0.52785565000000001</c:v>
                </c:pt>
                <c:pt idx="13">
                  <c:v>0.53282454999999995</c:v>
                </c:pt>
                <c:pt idx="14">
                  <c:v>0.5430488</c:v>
                </c:pt>
                <c:pt idx="15">
                  <c:v>0.55048524999999993</c:v>
                </c:pt>
                <c:pt idx="16">
                  <c:v>0.55260097500000005</c:v>
                </c:pt>
                <c:pt idx="17">
                  <c:v>0.554887625</c:v>
                </c:pt>
                <c:pt idx="18">
                  <c:v>0.55530057500000007</c:v>
                </c:pt>
                <c:pt idx="19">
                  <c:v>0.55638352499999999</c:v>
                </c:pt>
                <c:pt idx="20">
                  <c:v>0.56363425</c:v>
                </c:pt>
                <c:pt idx="21">
                  <c:v>0.57709054999999998</c:v>
                </c:pt>
                <c:pt idx="22">
                  <c:v>0.59216677499999992</c:v>
                </c:pt>
                <c:pt idx="23">
                  <c:v>0.60801759999999994</c:v>
                </c:pt>
                <c:pt idx="24">
                  <c:v>0.62551749999999995</c:v>
                </c:pt>
                <c:pt idx="25">
                  <c:v>0.62794749999999999</c:v>
                </c:pt>
                <c:pt idx="26">
                  <c:v>0.62731749999999997</c:v>
                </c:pt>
                <c:pt idx="27">
                  <c:v>0.61944500000000002</c:v>
                </c:pt>
                <c:pt idx="28">
                  <c:v>0.61260000000000003</c:v>
                </c:pt>
                <c:pt idx="29">
                  <c:v>0.61344750000000003</c:v>
                </c:pt>
                <c:pt idx="30">
                  <c:v>0.62260249999999995</c:v>
                </c:pt>
                <c:pt idx="31">
                  <c:v>0.63184000000000007</c:v>
                </c:pt>
                <c:pt idx="32">
                  <c:v>0.64145750000000001</c:v>
                </c:pt>
                <c:pt idx="33">
                  <c:v>0.6526575</c:v>
                </c:pt>
                <c:pt idx="34">
                  <c:v>0.65292000000000006</c:v>
                </c:pt>
                <c:pt idx="35">
                  <c:v>0.65735750000000004</c:v>
                </c:pt>
                <c:pt idx="36">
                  <c:v>0.65103749999999994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4CA-BDCD-8867940608BD}"/>
            </c:ext>
          </c:extLst>
        </c:ser>
        <c:ser>
          <c:idx val="2"/>
          <c:order val="2"/>
          <c:tx>
            <c:strRef>
              <c:f>'1.Coef. Gini'!$G$53</c:f>
              <c:strCache>
                <c:ptCount val="1"/>
                <c:pt idx="0">
                  <c:v>Macapá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Gini'!$G$54:$G$90</c:f>
              <c:numCache>
                <c:formatCode>0.000</c:formatCode>
                <c:ptCount val="37"/>
                <c:pt idx="0">
                  <c:v>0.56453347499999995</c:v>
                </c:pt>
                <c:pt idx="1">
                  <c:v>0.55814434999999996</c:v>
                </c:pt>
                <c:pt idx="2">
                  <c:v>0.55940299999999998</c:v>
                </c:pt>
                <c:pt idx="3">
                  <c:v>0.55888114999999994</c:v>
                </c:pt>
                <c:pt idx="4">
                  <c:v>0.55804402500000005</c:v>
                </c:pt>
                <c:pt idx="5">
                  <c:v>0.56337277499999994</c:v>
                </c:pt>
                <c:pt idx="6">
                  <c:v>0.55979860000000004</c:v>
                </c:pt>
                <c:pt idx="7">
                  <c:v>0.56263477500000003</c:v>
                </c:pt>
                <c:pt idx="8">
                  <c:v>0.558917</c:v>
                </c:pt>
                <c:pt idx="9">
                  <c:v>0.55493539999999997</c:v>
                </c:pt>
                <c:pt idx="10">
                  <c:v>0.55375924999999993</c:v>
                </c:pt>
                <c:pt idx="11">
                  <c:v>0.54913307499999997</c:v>
                </c:pt>
                <c:pt idx="12">
                  <c:v>0.55643862499999996</c:v>
                </c:pt>
                <c:pt idx="13">
                  <c:v>0.568757925</c:v>
                </c:pt>
                <c:pt idx="14">
                  <c:v>0.58752522500000004</c:v>
                </c:pt>
                <c:pt idx="15">
                  <c:v>0.59712907500000001</c:v>
                </c:pt>
                <c:pt idx="16">
                  <c:v>0.60069125000000001</c:v>
                </c:pt>
                <c:pt idx="17">
                  <c:v>0.60775117499999998</c:v>
                </c:pt>
                <c:pt idx="18">
                  <c:v>0.61349632500000006</c:v>
                </c:pt>
                <c:pt idx="19">
                  <c:v>0.62682939999999998</c:v>
                </c:pt>
                <c:pt idx="20">
                  <c:v>0.62834912499999995</c:v>
                </c:pt>
                <c:pt idx="21">
                  <c:v>0.62826142500000004</c:v>
                </c:pt>
                <c:pt idx="22">
                  <c:v>0.62337072500000001</c:v>
                </c:pt>
                <c:pt idx="23">
                  <c:v>0.60846642500000003</c:v>
                </c:pt>
                <c:pt idx="24">
                  <c:v>0.60509499999999994</c:v>
                </c:pt>
                <c:pt idx="25">
                  <c:v>0.59539750000000002</c:v>
                </c:pt>
                <c:pt idx="26">
                  <c:v>0.58314500000000002</c:v>
                </c:pt>
                <c:pt idx="27">
                  <c:v>0.58138000000000001</c:v>
                </c:pt>
                <c:pt idx="28">
                  <c:v>0.5798025</c:v>
                </c:pt>
                <c:pt idx="29">
                  <c:v>0.57782</c:v>
                </c:pt>
                <c:pt idx="30">
                  <c:v>0.57924000000000009</c:v>
                </c:pt>
                <c:pt idx="31">
                  <c:v>0.58433500000000005</c:v>
                </c:pt>
                <c:pt idx="32">
                  <c:v>0.58165750000000005</c:v>
                </c:pt>
                <c:pt idx="33">
                  <c:v>0.58024249999999999</c:v>
                </c:pt>
                <c:pt idx="34">
                  <c:v>0.58327249999999997</c:v>
                </c:pt>
                <c:pt idx="35">
                  <c:v>0.58329750000000002</c:v>
                </c:pt>
                <c:pt idx="36">
                  <c:v>0.58491499999999996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4CA-BDCD-88679406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83600"/>
        <c:axId val="182639128"/>
      </c:lineChart>
      <c:catAx>
        <c:axId val="18248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639128"/>
        <c:crosses val="autoZero"/>
        <c:auto val="1"/>
        <c:lblAlgn val="ctr"/>
        <c:lblOffset val="100"/>
        <c:noMultiLvlLbl val="0"/>
      </c:catAx>
      <c:valAx>
        <c:axId val="18263912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8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20224668925412"/>
          <c:y val="0.89303074184692433"/>
          <c:w val="0.49886311058916705"/>
          <c:h val="8.78121700304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779307346134794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Gini'!$H$53</c:f>
              <c:strCache>
                <c:ptCount val="1"/>
                <c:pt idx="0">
                  <c:v>Grande São Luís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Gini'!$H$54:$H$90</c:f>
              <c:numCache>
                <c:formatCode>0.000</c:formatCode>
                <c:ptCount val="37"/>
                <c:pt idx="0">
                  <c:v>0.55230847500000002</c:v>
                </c:pt>
                <c:pt idx="1">
                  <c:v>0.54840469999999997</c:v>
                </c:pt>
                <c:pt idx="2">
                  <c:v>0.53914082500000005</c:v>
                </c:pt>
                <c:pt idx="3">
                  <c:v>0.52978852499999995</c:v>
                </c:pt>
                <c:pt idx="4">
                  <c:v>0.5099032</c:v>
                </c:pt>
                <c:pt idx="5">
                  <c:v>0.49614762499999998</c:v>
                </c:pt>
                <c:pt idx="6">
                  <c:v>0.49079040000000007</c:v>
                </c:pt>
                <c:pt idx="7">
                  <c:v>0.49307002499999997</c:v>
                </c:pt>
                <c:pt idx="8">
                  <c:v>0.50451699999999999</c:v>
                </c:pt>
                <c:pt idx="9">
                  <c:v>0.51198402500000006</c:v>
                </c:pt>
                <c:pt idx="10">
                  <c:v>0.50911312499999994</c:v>
                </c:pt>
                <c:pt idx="11">
                  <c:v>0.51391967499999991</c:v>
                </c:pt>
                <c:pt idx="12">
                  <c:v>0.52982905000000002</c:v>
                </c:pt>
                <c:pt idx="13">
                  <c:v>0.53963205000000003</c:v>
                </c:pt>
                <c:pt idx="14">
                  <c:v>0.55089382499999995</c:v>
                </c:pt>
                <c:pt idx="15">
                  <c:v>0.55533242500000002</c:v>
                </c:pt>
                <c:pt idx="16">
                  <c:v>0.55952892499999995</c:v>
                </c:pt>
                <c:pt idx="17">
                  <c:v>0.56906267500000007</c:v>
                </c:pt>
                <c:pt idx="18">
                  <c:v>0.59062575000000006</c:v>
                </c:pt>
                <c:pt idx="19">
                  <c:v>0.61160087500000004</c:v>
                </c:pt>
                <c:pt idx="20">
                  <c:v>0.61526645000000002</c:v>
                </c:pt>
                <c:pt idx="21">
                  <c:v>0.61030319999999993</c:v>
                </c:pt>
                <c:pt idx="22">
                  <c:v>0.59893287499999992</c:v>
                </c:pt>
                <c:pt idx="23">
                  <c:v>0.58813739999999992</c:v>
                </c:pt>
                <c:pt idx="24">
                  <c:v>0.59111000000000002</c:v>
                </c:pt>
                <c:pt idx="25">
                  <c:v>0.60408749999999989</c:v>
                </c:pt>
                <c:pt idx="26">
                  <c:v>0.59801749999999998</c:v>
                </c:pt>
                <c:pt idx="27">
                  <c:v>0.59306750000000008</c:v>
                </c:pt>
                <c:pt idx="28">
                  <c:v>0.57910249999999996</c:v>
                </c:pt>
                <c:pt idx="29">
                  <c:v>0.5715325</c:v>
                </c:pt>
                <c:pt idx="30">
                  <c:v>0.58397499999999991</c:v>
                </c:pt>
                <c:pt idx="31">
                  <c:v>0.5962225000000001</c:v>
                </c:pt>
                <c:pt idx="32">
                  <c:v>0.60837750000000002</c:v>
                </c:pt>
                <c:pt idx="33">
                  <c:v>0.61969500000000011</c:v>
                </c:pt>
                <c:pt idx="34">
                  <c:v>0.61697500000000005</c:v>
                </c:pt>
                <c:pt idx="35">
                  <c:v>0.61323749999999999</c:v>
                </c:pt>
                <c:pt idx="36">
                  <c:v>0.60221250000000004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1-4354-89A8-212941A51982}"/>
            </c:ext>
          </c:extLst>
        </c:ser>
        <c:ser>
          <c:idx val="1"/>
          <c:order val="1"/>
          <c:tx>
            <c:strRef>
              <c:f>'1.Coef. Gini'!$I$53</c:f>
              <c:strCache>
                <c:ptCount val="1"/>
                <c:pt idx="0">
                  <c:v>Teresina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Gini'!$I$54:$I$90</c:f>
              <c:numCache>
                <c:formatCode>0.000</c:formatCode>
                <c:ptCount val="37"/>
                <c:pt idx="0">
                  <c:v>0.59229722500000004</c:v>
                </c:pt>
                <c:pt idx="1">
                  <c:v>0.58836177500000009</c:v>
                </c:pt>
                <c:pt idx="2">
                  <c:v>0.5878873</c:v>
                </c:pt>
                <c:pt idx="3">
                  <c:v>0.59416992499999999</c:v>
                </c:pt>
                <c:pt idx="4">
                  <c:v>0.59688637499999997</c:v>
                </c:pt>
                <c:pt idx="5">
                  <c:v>0.59810910000000006</c:v>
                </c:pt>
                <c:pt idx="6">
                  <c:v>0.59973860000000001</c:v>
                </c:pt>
                <c:pt idx="7">
                  <c:v>0.59045057499999998</c:v>
                </c:pt>
                <c:pt idx="8">
                  <c:v>0.58483529999999995</c:v>
                </c:pt>
                <c:pt idx="9">
                  <c:v>0.58348802500000008</c:v>
                </c:pt>
                <c:pt idx="10">
                  <c:v>0.58012102499999996</c:v>
                </c:pt>
                <c:pt idx="11">
                  <c:v>0.58044132500000001</c:v>
                </c:pt>
                <c:pt idx="12">
                  <c:v>0.58624212500000006</c:v>
                </c:pt>
                <c:pt idx="13">
                  <c:v>0.59115445</c:v>
                </c:pt>
                <c:pt idx="14">
                  <c:v>0.59643412500000004</c:v>
                </c:pt>
                <c:pt idx="15">
                  <c:v>0.59896087499999995</c:v>
                </c:pt>
                <c:pt idx="16">
                  <c:v>0.59961690000000001</c:v>
                </c:pt>
                <c:pt idx="17">
                  <c:v>0.60395637499999999</c:v>
                </c:pt>
                <c:pt idx="18">
                  <c:v>0.60279055000000004</c:v>
                </c:pt>
                <c:pt idx="19">
                  <c:v>0.60081144999999991</c:v>
                </c:pt>
                <c:pt idx="20">
                  <c:v>0.60078997500000009</c:v>
                </c:pt>
                <c:pt idx="21">
                  <c:v>0.59445057499999998</c:v>
                </c:pt>
                <c:pt idx="22">
                  <c:v>0.58961522499999997</c:v>
                </c:pt>
                <c:pt idx="23">
                  <c:v>0.58973842499999996</c:v>
                </c:pt>
                <c:pt idx="24">
                  <c:v>0.58972749999999996</c:v>
                </c:pt>
                <c:pt idx="25">
                  <c:v>0.5949875</c:v>
                </c:pt>
                <c:pt idx="26">
                  <c:v>0.60458750000000006</c:v>
                </c:pt>
                <c:pt idx="27">
                  <c:v>0.60795250000000001</c:v>
                </c:pt>
                <c:pt idx="28">
                  <c:v>0.60897749999999995</c:v>
                </c:pt>
                <c:pt idx="29">
                  <c:v>0.60169000000000006</c:v>
                </c:pt>
                <c:pt idx="30">
                  <c:v>0.60799749999999997</c:v>
                </c:pt>
                <c:pt idx="31">
                  <c:v>0.61089249999999995</c:v>
                </c:pt>
                <c:pt idx="32">
                  <c:v>0.61686249999999998</c:v>
                </c:pt>
                <c:pt idx="33">
                  <c:v>0.62137249999999988</c:v>
                </c:pt>
                <c:pt idx="34">
                  <c:v>0.60161500000000001</c:v>
                </c:pt>
                <c:pt idx="35">
                  <c:v>0.59583000000000008</c:v>
                </c:pt>
                <c:pt idx="36">
                  <c:v>0.5917825000000001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1-4354-89A8-212941A51982}"/>
            </c:ext>
          </c:extLst>
        </c:ser>
        <c:ser>
          <c:idx val="2"/>
          <c:order val="2"/>
          <c:tx>
            <c:strRef>
              <c:f>'1.Coef. Gini'!$J$53</c:f>
              <c:strCache>
                <c:ptCount val="1"/>
                <c:pt idx="0">
                  <c:v>Fortaleza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Gini'!$J$54:$J$90</c:f>
              <c:numCache>
                <c:formatCode>0.000</c:formatCode>
                <c:ptCount val="37"/>
                <c:pt idx="0">
                  <c:v>0.56782957500000009</c:v>
                </c:pt>
                <c:pt idx="1">
                  <c:v>0.56661119999999998</c:v>
                </c:pt>
                <c:pt idx="2">
                  <c:v>0.56735635000000006</c:v>
                </c:pt>
                <c:pt idx="3">
                  <c:v>0.572029275</c:v>
                </c:pt>
                <c:pt idx="4">
                  <c:v>0.57339757499999999</c:v>
                </c:pt>
                <c:pt idx="5">
                  <c:v>0.57613537500000001</c:v>
                </c:pt>
                <c:pt idx="6">
                  <c:v>0.57403610000000005</c:v>
                </c:pt>
                <c:pt idx="7">
                  <c:v>0.57538540000000005</c:v>
                </c:pt>
                <c:pt idx="8">
                  <c:v>0.57459217500000004</c:v>
                </c:pt>
                <c:pt idx="9">
                  <c:v>0.57148455000000009</c:v>
                </c:pt>
                <c:pt idx="10">
                  <c:v>0.57521662500000004</c:v>
                </c:pt>
                <c:pt idx="11">
                  <c:v>0.57434019999999997</c:v>
                </c:pt>
                <c:pt idx="12">
                  <c:v>0.58212385</c:v>
                </c:pt>
                <c:pt idx="13">
                  <c:v>0.58940487500000005</c:v>
                </c:pt>
                <c:pt idx="14">
                  <c:v>0.59590359999999998</c:v>
                </c:pt>
                <c:pt idx="15">
                  <c:v>0.59877910000000001</c:v>
                </c:pt>
                <c:pt idx="16">
                  <c:v>0.60010242499999999</c:v>
                </c:pt>
                <c:pt idx="17">
                  <c:v>0.59829402499999995</c:v>
                </c:pt>
                <c:pt idx="18">
                  <c:v>0.59566502499999996</c:v>
                </c:pt>
                <c:pt idx="19">
                  <c:v>0.59640764999999996</c:v>
                </c:pt>
                <c:pt idx="20">
                  <c:v>0.59542020000000007</c:v>
                </c:pt>
                <c:pt idx="21">
                  <c:v>0.59515770000000001</c:v>
                </c:pt>
                <c:pt idx="22">
                  <c:v>0.59495527500000001</c:v>
                </c:pt>
                <c:pt idx="23">
                  <c:v>0.60087412500000004</c:v>
                </c:pt>
                <c:pt idx="24">
                  <c:v>0.60646</c:v>
                </c:pt>
                <c:pt idx="25">
                  <c:v>0.615815</c:v>
                </c:pt>
                <c:pt idx="26">
                  <c:v>0.62589000000000006</c:v>
                </c:pt>
                <c:pt idx="27">
                  <c:v>0.6288975</c:v>
                </c:pt>
                <c:pt idx="28">
                  <c:v>0.62867499999999998</c:v>
                </c:pt>
                <c:pt idx="29">
                  <c:v>0.62402999999999997</c:v>
                </c:pt>
                <c:pt idx="30">
                  <c:v>0.6315075</c:v>
                </c:pt>
                <c:pt idx="31">
                  <c:v>0.62905</c:v>
                </c:pt>
                <c:pt idx="32">
                  <c:v>0.63031000000000004</c:v>
                </c:pt>
                <c:pt idx="33">
                  <c:v>0.63211000000000006</c:v>
                </c:pt>
                <c:pt idx="34">
                  <c:v>0.61576750000000002</c:v>
                </c:pt>
                <c:pt idx="35">
                  <c:v>0.61182000000000003</c:v>
                </c:pt>
                <c:pt idx="36">
                  <c:v>0.61191250000000008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91-4354-89A8-212941A51982}"/>
            </c:ext>
          </c:extLst>
        </c:ser>
        <c:ser>
          <c:idx val="3"/>
          <c:order val="3"/>
          <c:tx>
            <c:strRef>
              <c:f>'1.Coef. Gini'!$K$53</c:f>
              <c:strCache>
                <c:ptCount val="1"/>
                <c:pt idx="0">
                  <c:v>Natal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Gini'!$K$54:$K$90</c:f>
              <c:numCache>
                <c:formatCode>0.000</c:formatCode>
                <c:ptCount val="37"/>
                <c:pt idx="0">
                  <c:v>0.59127525000000003</c:v>
                </c:pt>
                <c:pt idx="1">
                  <c:v>0.59040420000000005</c:v>
                </c:pt>
                <c:pt idx="2">
                  <c:v>0.59472717500000005</c:v>
                </c:pt>
                <c:pt idx="3">
                  <c:v>0.59626072499999994</c:v>
                </c:pt>
                <c:pt idx="4">
                  <c:v>0.59521964999999999</c:v>
                </c:pt>
                <c:pt idx="5">
                  <c:v>0.59581339999999994</c:v>
                </c:pt>
                <c:pt idx="6">
                  <c:v>0.59166280000000004</c:v>
                </c:pt>
                <c:pt idx="7">
                  <c:v>0.59075424999999993</c:v>
                </c:pt>
                <c:pt idx="8">
                  <c:v>0.58807334999999994</c:v>
                </c:pt>
                <c:pt idx="9">
                  <c:v>0.58854287499999991</c:v>
                </c:pt>
                <c:pt idx="10">
                  <c:v>0.58560377500000005</c:v>
                </c:pt>
                <c:pt idx="11">
                  <c:v>0.58913942500000005</c:v>
                </c:pt>
                <c:pt idx="12">
                  <c:v>0.59761969999999998</c:v>
                </c:pt>
                <c:pt idx="13">
                  <c:v>0.5950067</c:v>
                </c:pt>
                <c:pt idx="14">
                  <c:v>0.60309774999999988</c:v>
                </c:pt>
                <c:pt idx="15">
                  <c:v>0.60659842499999994</c:v>
                </c:pt>
                <c:pt idx="16">
                  <c:v>0.61144850000000006</c:v>
                </c:pt>
                <c:pt idx="17">
                  <c:v>0.62340002500000002</c:v>
                </c:pt>
                <c:pt idx="18">
                  <c:v>0.62723272500000005</c:v>
                </c:pt>
                <c:pt idx="19">
                  <c:v>0.62600345000000002</c:v>
                </c:pt>
                <c:pt idx="20">
                  <c:v>0.61780732500000002</c:v>
                </c:pt>
                <c:pt idx="21">
                  <c:v>0.61379092499999999</c:v>
                </c:pt>
                <c:pt idx="22">
                  <c:v>0.61216605000000002</c:v>
                </c:pt>
                <c:pt idx="23">
                  <c:v>0.61273837500000006</c:v>
                </c:pt>
                <c:pt idx="24">
                  <c:v>0.61347000000000007</c:v>
                </c:pt>
                <c:pt idx="25">
                  <c:v>0.61922500000000003</c:v>
                </c:pt>
                <c:pt idx="26">
                  <c:v>0.62289000000000005</c:v>
                </c:pt>
                <c:pt idx="27">
                  <c:v>0.63377499999999998</c:v>
                </c:pt>
                <c:pt idx="28">
                  <c:v>0.64381749999999993</c:v>
                </c:pt>
                <c:pt idx="29">
                  <c:v>0.643285</c:v>
                </c:pt>
                <c:pt idx="30">
                  <c:v>0.64436000000000004</c:v>
                </c:pt>
                <c:pt idx="31">
                  <c:v>0.64264500000000002</c:v>
                </c:pt>
                <c:pt idx="32">
                  <c:v>0.63627250000000002</c:v>
                </c:pt>
                <c:pt idx="33">
                  <c:v>0.63270249999999995</c:v>
                </c:pt>
                <c:pt idx="34">
                  <c:v>0.64359999999999995</c:v>
                </c:pt>
                <c:pt idx="35">
                  <c:v>0.64586250000000001</c:v>
                </c:pt>
                <c:pt idx="36">
                  <c:v>0.65422999999999998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91-4354-89A8-212941A51982}"/>
            </c:ext>
          </c:extLst>
        </c:ser>
        <c:ser>
          <c:idx val="4"/>
          <c:order val="4"/>
          <c:tx>
            <c:strRef>
              <c:f>'1.Coef. Gini'!$L$53</c:f>
              <c:strCache>
                <c:ptCount val="1"/>
                <c:pt idx="0">
                  <c:v>João Pessoa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Gini'!$L$54:$L$90</c:f>
              <c:numCache>
                <c:formatCode>0.000</c:formatCode>
                <c:ptCount val="37"/>
                <c:pt idx="0">
                  <c:v>0.6030008</c:v>
                </c:pt>
                <c:pt idx="1">
                  <c:v>0.59849384999999999</c:v>
                </c:pt>
                <c:pt idx="2">
                  <c:v>0.59942517499999992</c:v>
                </c:pt>
                <c:pt idx="3">
                  <c:v>0.60807069999999996</c:v>
                </c:pt>
                <c:pt idx="4">
                  <c:v>0.61133082500000002</c:v>
                </c:pt>
                <c:pt idx="5">
                  <c:v>0.61519860000000004</c:v>
                </c:pt>
                <c:pt idx="6">
                  <c:v>0.61869972500000003</c:v>
                </c:pt>
                <c:pt idx="7">
                  <c:v>0.62411349999999999</c:v>
                </c:pt>
                <c:pt idx="8">
                  <c:v>0.6250713</c:v>
                </c:pt>
                <c:pt idx="9">
                  <c:v>0.62547269999999999</c:v>
                </c:pt>
                <c:pt idx="10">
                  <c:v>0.62384077500000001</c:v>
                </c:pt>
                <c:pt idx="11">
                  <c:v>0.62177864999999999</c:v>
                </c:pt>
                <c:pt idx="12">
                  <c:v>0.62509349999999997</c:v>
                </c:pt>
                <c:pt idx="13">
                  <c:v>0.62280187499999995</c:v>
                </c:pt>
                <c:pt idx="14">
                  <c:v>0.62430714999999992</c:v>
                </c:pt>
                <c:pt idx="15">
                  <c:v>0.63516830000000002</c:v>
                </c:pt>
                <c:pt idx="16">
                  <c:v>0.64261445000000006</c:v>
                </c:pt>
                <c:pt idx="17">
                  <c:v>0.65010292500000011</c:v>
                </c:pt>
                <c:pt idx="18">
                  <c:v>0.65325354999999996</c:v>
                </c:pt>
                <c:pt idx="19">
                  <c:v>0.64725097499999995</c:v>
                </c:pt>
                <c:pt idx="20">
                  <c:v>0.64370122500000004</c:v>
                </c:pt>
                <c:pt idx="21">
                  <c:v>0.64334114999999992</c:v>
                </c:pt>
                <c:pt idx="22">
                  <c:v>0.64489702500000001</c:v>
                </c:pt>
                <c:pt idx="23">
                  <c:v>0.64470977500000004</c:v>
                </c:pt>
                <c:pt idx="24">
                  <c:v>0.64812749999999997</c:v>
                </c:pt>
                <c:pt idx="25">
                  <c:v>0.65460750000000001</c:v>
                </c:pt>
                <c:pt idx="26">
                  <c:v>0.65931000000000006</c:v>
                </c:pt>
                <c:pt idx="27">
                  <c:v>0.66315999999999997</c:v>
                </c:pt>
                <c:pt idx="28">
                  <c:v>0.66412500000000008</c:v>
                </c:pt>
                <c:pt idx="29">
                  <c:v>0.66673499999999997</c:v>
                </c:pt>
                <c:pt idx="30">
                  <c:v>0.68057000000000001</c:v>
                </c:pt>
                <c:pt idx="31">
                  <c:v>0.70185249999999999</c:v>
                </c:pt>
                <c:pt idx="32">
                  <c:v>0.72050249999999993</c:v>
                </c:pt>
                <c:pt idx="33">
                  <c:v>0.72873499999999991</c:v>
                </c:pt>
                <c:pt idx="34">
                  <c:v>0.72122999999999993</c:v>
                </c:pt>
                <c:pt idx="35">
                  <c:v>0.69936750000000003</c:v>
                </c:pt>
                <c:pt idx="36">
                  <c:v>0.68274250000000003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6-471F-8A64-459E9F10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33504"/>
        <c:axId val="182725400"/>
      </c:lineChart>
      <c:catAx>
        <c:axId val="1154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25400"/>
        <c:crosses val="autoZero"/>
        <c:auto val="1"/>
        <c:lblAlgn val="ctr"/>
        <c:lblOffset val="100"/>
        <c:noMultiLvlLbl val="0"/>
      </c:catAx>
      <c:valAx>
        <c:axId val="182725400"/>
        <c:scaling>
          <c:orientation val="minMax"/>
          <c:min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710105177341E-2"/>
          <c:y val="0.11996708038613817"/>
          <c:w val="0.88628241966993726"/>
          <c:h val="0.47734893307828047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Gini'!$M$53</c:f>
              <c:strCache>
                <c:ptCount val="1"/>
                <c:pt idx="0">
                  <c:v>Recife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Gini'!$M$54:$M$90</c:f>
              <c:numCache>
                <c:formatCode>0.000</c:formatCode>
                <c:ptCount val="37"/>
                <c:pt idx="0">
                  <c:v>0.64397387499999992</c:v>
                </c:pt>
                <c:pt idx="1">
                  <c:v>0.64937350000000005</c:v>
                </c:pt>
                <c:pt idx="2">
                  <c:v>0.64568570000000003</c:v>
                </c:pt>
                <c:pt idx="3">
                  <c:v>0.64818160000000002</c:v>
                </c:pt>
                <c:pt idx="4">
                  <c:v>0.65232045000000005</c:v>
                </c:pt>
                <c:pt idx="5">
                  <c:v>0.66096460000000001</c:v>
                </c:pt>
                <c:pt idx="6">
                  <c:v>0.67192292500000006</c:v>
                </c:pt>
                <c:pt idx="7">
                  <c:v>0.67572605000000008</c:v>
                </c:pt>
                <c:pt idx="8">
                  <c:v>0.67551209999999995</c:v>
                </c:pt>
                <c:pt idx="9">
                  <c:v>0.67189877499999995</c:v>
                </c:pt>
                <c:pt idx="10">
                  <c:v>0.657186575</c:v>
                </c:pt>
                <c:pt idx="11">
                  <c:v>0.64789192499999992</c:v>
                </c:pt>
                <c:pt idx="12">
                  <c:v>0.63980539999999997</c:v>
                </c:pt>
                <c:pt idx="13">
                  <c:v>0.63574002499999993</c:v>
                </c:pt>
                <c:pt idx="14">
                  <c:v>0.63430192499999993</c:v>
                </c:pt>
                <c:pt idx="15">
                  <c:v>0.63596267500000003</c:v>
                </c:pt>
                <c:pt idx="16">
                  <c:v>0.63813457499999993</c:v>
                </c:pt>
                <c:pt idx="17">
                  <c:v>0.64208817499999993</c:v>
                </c:pt>
                <c:pt idx="18">
                  <c:v>0.65300472499999995</c:v>
                </c:pt>
                <c:pt idx="19">
                  <c:v>0.66153657499999996</c:v>
                </c:pt>
                <c:pt idx="20">
                  <c:v>0.66101309999999991</c:v>
                </c:pt>
                <c:pt idx="21">
                  <c:v>0.66004224999999994</c:v>
                </c:pt>
                <c:pt idx="22">
                  <c:v>0.65270804999999998</c:v>
                </c:pt>
                <c:pt idx="23">
                  <c:v>0.64596407499999997</c:v>
                </c:pt>
                <c:pt idx="24">
                  <c:v>0.64417250000000004</c:v>
                </c:pt>
                <c:pt idx="25">
                  <c:v>0.63924250000000005</c:v>
                </c:pt>
                <c:pt idx="26">
                  <c:v>0.641235</c:v>
                </c:pt>
                <c:pt idx="27">
                  <c:v>0.63985249999999994</c:v>
                </c:pt>
                <c:pt idx="28">
                  <c:v>0.64126499999999997</c:v>
                </c:pt>
                <c:pt idx="29">
                  <c:v>0.64106249999999998</c:v>
                </c:pt>
                <c:pt idx="30">
                  <c:v>0.6469125</c:v>
                </c:pt>
                <c:pt idx="31">
                  <c:v>0.65775000000000006</c:v>
                </c:pt>
                <c:pt idx="32">
                  <c:v>0.66537249999999992</c:v>
                </c:pt>
                <c:pt idx="33">
                  <c:v>0.67757749999999994</c:v>
                </c:pt>
                <c:pt idx="34">
                  <c:v>0.6806549999999999</c:v>
                </c:pt>
                <c:pt idx="35">
                  <c:v>0.67554249999999993</c:v>
                </c:pt>
                <c:pt idx="36">
                  <c:v>0.66904750000000002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C-47EA-8841-6D8E1113EB55}"/>
            </c:ext>
          </c:extLst>
        </c:ser>
        <c:ser>
          <c:idx val="1"/>
          <c:order val="1"/>
          <c:tx>
            <c:strRef>
              <c:f>'1.Coef. Gini'!$N$53</c:f>
              <c:strCache>
                <c:ptCount val="1"/>
                <c:pt idx="0">
                  <c:v>Maceió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Gini'!$N$54:$N$90</c:f>
              <c:numCache>
                <c:formatCode>0.000</c:formatCode>
                <c:ptCount val="37"/>
                <c:pt idx="0">
                  <c:v>0.57752297499999994</c:v>
                </c:pt>
                <c:pt idx="1">
                  <c:v>0.57534157500000005</c:v>
                </c:pt>
                <c:pt idx="2">
                  <c:v>0.572898825</c:v>
                </c:pt>
                <c:pt idx="3">
                  <c:v>0.57724952500000004</c:v>
                </c:pt>
                <c:pt idx="4">
                  <c:v>0.58519575000000001</c:v>
                </c:pt>
                <c:pt idx="5">
                  <c:v>0.59315410000000002</c:v>
                </c:pt>
                <c:pt idx="6">
                  <c:v>0.602730875</c:v>
                </c:pt>
                <c:pt idx="7">
                  <c:v>0.60826570000000002</c:v>
                </c:pt>
                <c:pt idx="8">
                  <c:v>0.61134737500000003</c:v>
                </c:pt>
                <c:pt idx="9">
                  <c:v>0.60838157500000001</c:v>
                </c:pt>
                <c:pt idx="10">
                  <c:v>0.60433977499999991</c:v>
                </c:pt>
                <c:pt idx="11">
                  <c:v>0.60153999999999996</c:v>
                </c:pt>
                <c:pt idx="12">
                  <c:v>0.59964402499999991</c:v>
                </c:pt>
                <c:pt idx="13">
                  <c:v>0.59905465000000002</c:v>
                </c:pt>
                <c:pt idx="14">
                  <c:v>0.60546982500000002</c:v>
                </c:pt>
                <c:pt idx="15">
                  <c:v>0.6038114750000001</c:v>
                </c:pt>
                <c:pt idx="16">
                  <c:v>0.60740905000000001</c:v>
                </c:pt>
                <c:pt idx="17">
                  <c:v>0.61283497499999995</c:v>
                </c:pt>
                <c:pt idx="18">
                  <c:v>0.60929397499999993</c:v>
                </c:pt>
                <c:pt idx="19">
                  <c:v>0.60922454999999998</c:v>
                </c:pt>
                <c:pt idx="20">
                  <c:v>0.60820237499999996</c:v>
                </c:pt>
                <c:pt idx="21">
                  <c:v>0.60513232500000003</c:v>
                </c:pt>
                <c:pt idx="22">
                  <c:v>0.60792697500000004</c:v>
                </c:pt>
                <c:pt idx="23">
                  <c:v>0.61266140000000002</c:v>
                </c:pt>
                <c:pt idx="24">
                  <c:v>0.61926000000000003</c:v>
                </c:pt>
                <c:pt idx="25">
                  <c:v>0.62773250000000003</c:v>
                </c:pt>
                <c:pt idx="26">
                  <c:v>0.63561749999999995</c:v>
                </c:pt>
                <c:pt idx="27">
                  <c:v>0.641405</c:v>
                </c:pt>
                <c:pt idx="28">
                  <c:v>0.63814250000000006</c:v>
                </c:pt>
                <c:pt idx="29">
                  <c:v>0.63495250000000003</c:v>
                </c:pt>
                <c:pt idx="30">
                  <c:v>0.63381750000000003</c:v>
                </c:pt>
                <c:pt idx="31">
                  <c:v>0.637185</c:v>
                </c:pt>
                <c:pt idx="32">
                  <c:v>0.64247500000000002</c:v>
                </c:pt>
                <c:pt idx="33">
                  <c:v>0.64894249999999998</c:v>
                </c:pt>
                <c:pt idx="34">
                  <c:v>0.64702999999999999</c:v>
                </c:pt>
                <c:pt idx="35">
                  <c:v>0.65117250000000004</c:v>
                </c:pt>
                <c:pt idx="36">
                  <c:v>0.6498600000000001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C-47EA-8841-6D8E1113EB55}"/>
            </c:ext>
          </c:extLst>
        </c:ser>
        <c:ser>
          <c:idx val="2"/>
          <c:order val="2"/>
          <c:tx>
            <c:strRef>
              <c:f>'1.Coef. Gini'!$O$53</c:f>
              <c:strCache>
                <c:ptCount val="1"/>
                <c:pt idx="0">
                  <c:v>Aracaju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Gini'!$O$54:$O$90</c:f>
              <c:numCache>
                <c:formatCode>0.000</c:formatCode>
                <c:ptCount val="37"/>
                <c:pt idx="0">
                  <c:v>0.59964702499999989</c:v>
                </c:pt>
                <c:pt idx="1">
                  <c:v>0.60228480000000006</c:v>
                </c:pt>
                <c:pt idx="2">
                  <c:v>0.60220950000000006</c:v>
                </c:pt>
                <c:pt idx="3">
                  <c:v>0.61010615000000001</c:v>
                </c:pt>
                <c:pt idx="4">
                  <c:v>0.61809239999999999</c:v>
                </c:pt>
                <c:pt idx="5">
                  <c:v>0.62397619999999998</c:v>
                </c:pt>
                <c:pt idx="6">
                  <c:v>0.63567717499999998</c:v>
                </c:pt>
                <c:pt idx="7">
                  <c:v>0.64263262500000007</c:v>
                </c:pt>
                <c:pt idx="8">
                  <c:v>0.64287367500000003</c:v>
                </c:pt>
                <c:pt idx="9">
                  <c:v>0.63528402500000003</c:v>
                </c:pt>
                <c:pt idx="10">
                  <c:v>0.62350209999999995</c:v>
                </c:pt>
                <c:pt idx="11">
                  <c:v>0.61552997499999995</c:v>
                </c:pt>
                <c:pt idx="12">
                  <c:v>0.61076582499999998</c:v>
                </c:pt>
                <c:pt idx="13">
                  <c:v>0.61365075000000002</c:v>
                </c:pt>
                <c:pt idx="14">
                  <c:v>0.62478725000000002</c:v>
                </c:pt>
                <c:pt idx="15">
                  <c:v>0.63632712499999999</c:v>
                </c:pt>
                <c:pt idx="16">
                  <c:v>0.64927137499999998</c:v>
                </c:pt>
                <c:pt idx="17">
                  <c:v>0.65887622499999998</c:v>
                </c:pt>
                <c:pt idx="18">
                  <c:v>0.65462052500000001</c:v>
                </c:pt>
                <c:pt idx="19">
                  <c:v>0.64737722500000006</c:v>
                </c:pt>
                <c:pt idx="20">
                  <c:v>0.63525147500000001</c:v>
                </c:pt>
                <c:pt idx="21">
                  <c:v>0.63264889999999996</c:v>
                </c:pt>
                <c:pt idx="22">
                  <c:v>0.63963409999999998</c:v>
                </c:pt>
                <c:pt idx="23">
                  <c:v>0.64574159999999992</c:v>
                </c:pt>
                <c:pt idx="24">
                  <c:v>0.65264999999999995</c:v>
                </c:pt>
                <c:pt idx="25">
                  <c:v>0.65171500000000004</c:v>
                </c:pt>
                <c:pt idx="26">
                  <c:v>0.64375249999999995</c:v>
                </c:pt>
                <c:pt idx="27">
                  <c:v>0.63499499999999998</c:v>
                </c:pt>
                <c:pt idx="28">
                  <c:v>0.62546250000000003</c:v>
                </c:pt>
                <c:pt idx="29">
                  <c:v>0.61869250000000009</c:v>
                </c:pt>
                <c:pt idx="30">
                  <c:v>0.62573999999999996</c:v>
                </c:pt>
                <c:pt idx="31">
                  <c:v>0.63992249999999995</c:v>
                </c:pt>
                <c:pt idx="32">
                  <c:v>0.65707000000000004</c:v>
                </c:pt>
                <c:pt idx="33">
                  <c:v>0.66578250000000005</c:v>
                </c:pt>
                <c:pt idx="34">
                  <c:v>0.66502499999999998</c:v>
                </c:pt>
                <c:pt idx="35">
                  <c:v>0.65436000000000005</c:v>
                </c:pt>
                <c:pt idx="36">
                  <c:v>0.64998999999999996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C-47EA-8841-6D8E1113EB55}"/>
            </c:ext>
          </c:extLst>
        </c:ser>
        <c:ser>
          <c:idx val="3"/>
          <c:order val="3"/>
          <c:tx>
            <c:strRef>
              <c:f>'1.Coef. Gini'!$P$53</c:f>
              <c:strCache>
                <c:ptCount val="1"/>
                <c:pt idx="0">
                  <c:v>Salvador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Gini'!$P$54:$P$90</c:f>
              <c:numCache>
                <c:formatCode>0.000</c:formatCode>
                <c:ptCount val="37"/>
                <c:pt idx="0">
                  <c:v>0.60455722499999998</c:v>
                </c:pt>
                <c:pt idx="1">
                  <c:v>0.59998049999999992</c:v>
                </c:pt>
                <c:pt idx="2">
                  <c:v>0.59944109999999995</c:v>
                </c:pt>
                <c:pt idx="3">
                  <c:v>0.59652657499999995</c:v>
                </c:pt>
                <c:pt idx="4">
                  <c:v>0.59493615000000011</c:v>
                </c:pt>
                <c:pt idx="5">
                  <c:v>0.58922822500000005</c:v>
                </c:pt>
                <c:pt idx="6">
                  <c:v>0.58406072499999995</c:v>
                </c:pt>
                <c:pt idx="7">
                  <c:v>0.58820705000000006</c:v>
                </c:pt>
                <c:pt idx="8">
                  <c:v>0.58433975000000005</c:v>
                </c:pt>
                <c:pt idx="9">
                  <c:v>0.58761859999999999</c:v>
                </c:pt>
                <c:pt idx="10">
                  <c:v>0.59103035000000004</c:v>
                </c:pt>
                <c:pt idx="11">
                  <c:v>0.59395752499999999</c:v>
                </c:pt>
                <c:pt idx="12">
                  <c:v>0.60076002500000003</c:v>
                </c:pt>
                <c:pt idx="13">
                  <c:v>0.61067340000000003</c:v>
                </c:pt>
                <c:pt idx="14">
                  <c:v>0.61290335000000007</c:v>
                </c:pt>
                <c:pt idx="15">
                  <c:v>0.61437454999999996</c:v>
                </c:pt>
                <c:pt idx="16">
                  <c:v>0.61465967500000007</c:v>
                </c:pt>
                <c:pt idx="17">
                  <c:v>0.61249562499999999</c:v>
                </c:pt>
                <c:pt idx="18">
                  <c:v>0.62417389999999995</c:v>
                </c:pt>
                <c:pt idx="19">
                  <c:v>0.6263708750000001</c:v>
                </c:pt>
                <c:pt idx="20">
                  <c:v>0.64319274999999998</c:v>
                </c:pt>
                <c:pt idx="21">
                  <c:v>0.65052135</c:v>
                </c:pt>
                <c:pt idx="22">
                  <c:v>0.64647125000000005</c:v>
                </c:pt>
                <c:pt idx="23">
                  <c:v>0.65203454999999999</c:v>
                </c:pt>
                <c:pt idx="24">
                  <c:v>0.64457500000000001</c:v>
                </c:pt>
                <c:pt idx="25">
                  <c:v>0.64159999999999995</c:v>
                </c:pt>
                <c:pt idx="26">
                  <c:v>0.64265000000000005</c:v>
                </c:pt>
                <c:pt idx="27">
                  <c:v>0.63910749999999994</c:v>
                </c:pt>
                <c:pt idx="28">
                  <c:v>0.63958999999999999</c:v>
                </c:pt>
                <c:pt idx="29">
                  <c:v>0.64533000000000007</c:v>
                </c:pt>
                <c:pt idx="30">
                  <c:v>0.65337000000000001</c:v>
                </c:pt>
                <c:pt idx="31">
                  <c:v>0.66072500000000001</c:v>
                </c:pt>
                <c:pt idx="32">
                  <c:v>0.65939000000000003</c:v>
                </c:pt>
                <c:pt idx="33">
                  <c:v>0.65351249999999994</c:v>
                </c:pt>
                <c:pt idx="34">
                  <c:v>0.64383750000000006</c:v>
                </c:pt>
                <c:pt idx="35">
                  <c:v>0.63646500000000006</c:v>
                </c:pt>
                <c:pt idx="36">
                  <c:v>0.63205999999999996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2C-47EA-8841-6D8E1113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6384"/>
        <c:axId val="183356776"/>
      </c:lineChart>
      <c:catAx>
        <c:axId val="1833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776"/>
        <c:crosses val="autoZero"/>
        <c:auto val="1"/>
        <c:lblAlgn val="ctr"/>
        <c:lblOffset val="100"/>
        <c:noMultiLvlLbl val="0"/>
      </c:catAx>
      <c:valAx>
        <c:axId val="183356776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Sudeste</a:t>
            </a:r>
          </a:p>
        </c:rich>
      </c:tx>
      <c:layout>
        <c:manualLayout>
          <c:xMode val="edge"/>
          <c:yMode val="edge"/>
          <c:x val="0.38904503893864945"/>
          <c:y val="1.195803516013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959562106018798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Gini'!$Q$53</c:f>
              <c:strCache>
                <c:ptCount val="1"/>
                <c:pt idx="0">
                  <c:v>Belo Horizonte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Gini'!$Q$54:$Q$90</c:f>
              <c:numCache>
                <c:formatCode>0.000</c:formatCode>
                <c:ptCount val="37"/>
                <c:pt idx="0">
                  <c:v>0.56759190000000004</c:v>
                </c:pt>
                <c:pt idx="1">
                  <c:v>0.56476377499999997</c:v>
                </c:pt>
                <c:pt idx="2">
                  <c:v>0.56397315000000003</c:v>
                </c:pt>
                <c:pt idx="3">
                  <c:v>0.55877774999999996</c:v>
                </c:pt>
                <c:pt idx="4">
                  <c:v>0.55893175000000006</c:v>
                </c:pt>
                <c:pt idx="5">
                  <c:v>0.55442027500000002</c:v>
                </c:pt>
                <c:pt idx="6">
                  <c:v>0.55351982499999997</c:v>
                </c:pt>
                <c:pt idx="7">
                  <c:v>0.5539115</c:v>
                </c:pt>
                <c:pt idx="8">
                  <c:v>0.55111887500000001</c:v>
                </c:pt>
                <c:pt idx="9">
                  <c:v>0.55040552499999995</c:v>
                </c:pt>
                <c:pt idx="10">
                  <c:v>0.55019744999999998</c:v>
                </c:pt>
                <c:pt idx="11">
                  <c:v>0.55356727500000003</c:v>
                </c:pt>
                <c:pt idx="12">
                  <c:v>0.56189945000000008</c:v>
                </c:pt>
                <c:pt idx="13">
                  <c:v>0.56816255000000004</c:v>
                </c:pt>
                <c:pt idx="14">
                  <c:v>0.57213350000000007</c:v>
                </c:pt>
                <c:pt idx="15">
                  <c:v>0.57127894999999995</c:v>
                </c:pt>
                <c:pt idx="16">
                  <c:v>0.57062334999999997</c:v>
                </c:pt>
                <c:pt idx="17">
                  <c:v>0.57065577500000009</c:v>
                </c:pt>
                <c:pt idx="18">
                  <c:v>0.57148555000000001</c:v>
                </c:pt>
                <c:pt idx="19">
                  <c:v>0.57700200000000001</c:v>
                </c:pt>
                <c:pt idx="20">
                  <c:v>0.57960187500000004</c:v>
                </c:pt>
                <c:pt idx="21">
                  <c:v>0.58304262500000004</c:v>
                </c:pt>
                <c:pt idx="22">
                  <c:v>0.58365937499999998</c:v>
                </c:pt>
                <c:pt idx="23">
                  <c:v>0.58033990000000002</c:v>
                </c:pt>
                <c:pt idx="24">
                  <c:v>0.57691249999999994</c:v>
                </c:pt>
                <c:pt idx="25">
                  <c:v>0.57173750000000001</c:v>
                </c:pt>
                <c:pt idx="26">
                  <c:v>0.57110250000000007</c:v>
                </c:pt>
                <c:pt idx="27">
                  <c:v>0.56950000000000001</c:v>
                </c:pt>
                <c:pt idx="28">
                  <c:v>0.56630500000000006</c:v>
                </c:pt>
                <c:pt idx="29">
                  <c:v>0.56993000000000005</c:v>
                </c:pt>
                <c:pt idx="30">
                  <c:v>0.57694000000000001</c:v>
                </c:pt>
                <c:pt idx="31">
                  <c:v>0.586225</c:v>
                </c:pt>
                <c:pt idx="32">
                  <c:v>0.59573999999999994</c:v>
                </c:pt>
                <c:pt idx="33">
                  <c:v>0.59918749999999998</c:v>
                </c:pt>
                <c:pt idx="34">
                  <c:v>0.59715499999999999</c:v>
                </c:pt>
                <c:pt idx="35">
                  <c:v>0.59477499999999994</c:v>
                </c:pt>
                <c:pt idx="36">
                  <c:v>0.59245000000000003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52-4642-901A-BF862F71185F}"/>
            </c:ext>
          </c:extLst>
        </c:ser>
        <c:ser>
          <c:idx val="1"/>
          <c:order val="1"/>
          <c:tx>
            <c:strRef>
              <c:f>'1.Coef. Gini'!$R$53</c:f>
              <c:strCache>
                <c:ptCount val="1"/>
                <c:pt idx="0">
                  <c:v>Grande Vitória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Gini'!$R$54:$R$90</c:f>
              <c:numCache>
                <c:formatCode>0.000</c:formatCode>
                <c:ptCount val="37"/>
                <c:pt idx="0">
                  <c:v>0.55536845000000001</c:v>
                </c:pt>
                <c:pt idx="1">
                  <c:v>0.55302407500000006</c:v>
                </c:pt>
                <c:pt idx="2">
                  <c:v>0.55069674999999996</c:v>
                </c:pt>
                <c:pt idx="3">
                  <c:v>0.55575972500000004</c:v>
                </c:pt>
                <c:pt idx="4">
                  <c:v>0.56721077499999994</c:v>
                </c:pt>
                <c:pt idx="5">
                  <c:v>0.57224302500000002</c:v>
                </c:pt>
                <c:pt idx="6">
                  <c:v>0.57617435000000006</c:v>
                </c:pt>
                <c:pt idx="7">
                  <c:v>0.58040602500000005</c:v>
                </c:pt>
                <c:pt idx="8">
                  <c:v>0.57594152499999995</c:v>
                </c:pt>
                <c:pt idx="9">
                  <c:v>0.57109597499999998</c:v>
                </c:pt>
                <c:pt idx="10">
                  <c:v>0.57046217499999996</c:v>
                </c:pt>
                <c:pt idx="11">
                  <c:v>0.56990950000000007</c:v>
                </c:pt>
                <c:pt idx="12">
                  <c:v>0.57613032500000005</c:v>
                </c:pt>
                <c:pt idx="13">
                  <c:v>0.58458417500000004</c:v>
                </c:pt>
                <c:pt idx="14">
                  <c:v>0.586718725</c:v>
                </c:pt>
                <c:pt idx="15">
                  <c:v>0.59061457500000003</c:v>
                </c:pt>
                <c:pt idx="16">
                  <c:v>0.58836640000000007</c:v>
                </c:pt>
                <c:pt idx="17">
                  <c:v>0.58737070000000002</c:v>
                </c:pt>
                <c:pt idx="18">
                  <c:v>0.58922095000000008</c:v>
                </c:pt>
                <c:pt idx="19">
                  <c:v>0.58445780000000003</c:v>
                </c:pt>
                <c:pt idx="20">
                  <c:v>0.58438087500000002</c:v>
                </c:pt>
                <c:pt idx="21">
                  <c:v>0.58207620000000004</c:v>
                </c:pt>
                <c:pt idx="22">
                  <c:v>0.58104754999999997</c:v>
                </c:pt>
                <c:pt idx="23">
                  <c:v>0.58440795000000001</c:v>
                </c:pt>
                <c:pt idx="24">
                  <c:v>0.58665</c:v>
                </c:pt>
                <c:pt idx="25">
                  <c:v>0.59370250000000002</c:v>
                </c:pt>
                <c:pt idx="26">
                  <c:v>0.59515250000000008</c:v>
                </c:pt>
                <c:pt idx="27">
                  <c:v>0.59358750000000005</c:v>
                </c:pt>
                <c:pt idx="28">
                  <c:v>0.59043250000000003</c:v>
                </c:pt>
                <c:pt idx="29">
                  <c:v>0.585785</c:v>
                </c:pt>
                <c:pt idx="30">
                  <c:v>0.59467749999999997</c:v>
                </c:pt>
                <c:pt idx="31">
                  <c:v>0.60390999999999995</c:v>
                </c:pt>
                <c:pt idx="32">
                  <c:v>0.61114749999999995</c:v>
                </c:pt>
                <c:pt idx="33">
                  <c:v>0.61597249999999992</c:v>
                </c:pt>
                <c:pt idx="34">
                  <c:v>0.61370250000000004</c:v>
                </c:pt>
                <c:pt idx="35">
                  <c:v>0.60822999999999994</c:v>
                </c:pt>
                <c:pt idx="36">
                  <c:v>0.60793750000000002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2-4642-901A-BF862F71185F}"/>
            </c:ext>
          </c:extLst>
        </c:ser>
        <c:ser>
          <c:idx val="2"/>
          <c:order val="2"/>
          <c:tx>
            <c:strRef>
              <c:f>'1.Coef. Gini'!$S$53</c:f>
              <c:strCache>
                <c:ptCount val="1"/>
                <c:pt idx="0">
                  <c:v>Rio de Janeiro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Gini'!$S$54:$S$90</c:f>
              <c:numCache>
                <c:formatCode>0.000</c:formatCode>
                <c:ptCount val="37"/>
                <c:pt idx="0">
                  <c:v>0.57850262500000005</c:v>
                </c:pt>
                <c:pt idx="1">
                  <c:v>0.57718734999999999</c:v>
                </c:pt>
                <c:pt idx="2">
                  <c:v>0.57460685</c:v>
                </c:pt>
                <c:pt idx="3">
                  <c:v>0.57378817500000001</c:v>
                </c:pt>
                <c:pt idx="4">
                  <c:v>0.57491377499999996</c:v>
                </c:pt>
                <c:pt idx="5">
                  <c:v>0.57553972500000006</c:v>
                </c:pt>
                <c:pt idx="6">
                  <c:v>0.57820447499999994</c:v>
                </c:pt>
                <c:pt idx="7">
                  <c:v>0.57978810000000003</c:v>
                </c:pt>
                <c:pt idx="8">
                  <c:v>0.58044612500000003</c:v>
                </c:pt>
                <c:pt idx="9">
                  <c:v>0.57899679999999998</c:v>
                </c:pt>
                <c:pt idx="10">
                  <c:v>0.57791714999999999</c:v>
                </c:pt>
                <c:pt idx="11">
                  <c:v>0.57753347499999996</c:v>
                </c:pt>
                <c:pt idx="12">
                  <c:v>0.57778459999999998</c:v>
                </c:pt>
                <c:pt idx="13">
                  <c:v>0.58368522499999997</c:v>
                </c:pt>
                <c:pt idx="14">
                  <c:v>0.58950757499999995</c:v>
                </c:pt>
                <c:pt idx="15">
                  <c:v>0.59296130000000002</c:v>
                </c:pt>
                <c:pt idx="16">
                  <c:v>0.59699060000000004</c:v>
                </c:pt>
                <c:pt idx="17">
                  <c:v>0.59979772499999995</c:v>
                </c:pt>
                <c:pt idx="18">
                  <c:v>0.59879505</c:v>
                </c:pt>
                <c:pt idx="19">
                  <c:v>0.59931904999999996</c:v>
                </c:pt>
                <c:pt idx="20">
                  <c:v>0.60031075</c:v>
                </c:pt>
                <c:pt idx="21">
                  <c:v>0.5989428</c:v>
                </c:pt>
                <c:pt idx="22">
                  <c:v>0.60384769999999999</c:v>
                </c:pt>
                <c:pt idx="23">
                  <c:v>0.60884905</c:v>
                </c:pt>
                <c:pt idx="24">
                  <c:v>0.6127125000000001</c:v>
                </c:pt>
                <c:pt idx="25">
                  <c:v>0.61760000000000004</c:v>
                </c:pt>
                <c:pt idx="26">
                  <c:v>0.62021500000000007</c:v>
                </c:pt>
                <c:pt idx="27">
                  <c:v>0.62355500000000008</c:v>
                </c:pt>
                <c:pt idx="28">
                  <c:v>0.62706500000000009</c:v>
                </c:pt>
                <c:pt idx="29">
                  <c:v>0.62888250000000001</c:v>
                </c:pt>
                <c:pt idx="30">
                  <c:v>0.64088750000000005</c:v>
                </c:pt>
                <c:pt idx="31">
                  <c:v>0.65266749999999996</c:v>
                </c:pt>
                <c:pt idx="32">
                  <c:v>0.6635875</c:v>
                </c:pt>
                <c:pt idx="33">
                  <c:v>0.67542999999999997</c:v>
                </c:pt>
                <c:pt idx="34">
                  <c:v>0.67325999999999997</c:v>
                </c:pt>
                <c:pt idx="35">
                  <c:v>0.66367750000000003</c:v>
                </c:pt>
                <c:pt idx="36">
                  <c:v>0.65383999999999998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52-4642-901A-BF862F71185F}"/>
            </c:ext>
          </c:extLst>
        </c:ser>
        <c:ser>
          <c:idx val="3"/>
          <c:order val="3"/>
          <c:tx>
            <c:strRef>
              <c:f>'1.Coef. Gini'!$T$53</c:f>
              <c:strCache>
                <c:ptCount val="1"/>
                <c:pt idx="0">
                  <c:v>São Paulo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Gini'!$T$54:$T$90</c:f>
              <c:numCache>
                <c:formatCode>0.000</c:formatCode>
                <c:ptCount val="37"/>
                <c:pt idx="0">
                  <c:v>0.57346774999999994</c:v>
                </c:pt>
                <c:pt idx="1">
                  <c:v>0.57194689999999992</c:v>
                </c:pt>
                <c:pt idx="2">
                  <c:v>0.57216707499999997</c:v>
                </c:pt>
                <c:pt idx="3">
                  <c:v>0.57197419999999999</c:v>
                </c:pt>
                <c:pt idx="4">
                  <c:v>0.56744380000000005</c:v>
                </c:pt>
                <c:pt idx="5">
                  <c:v>0.57019175</c:v>
                </c:pt>
                <c:pt idx="6">
                  <c:v>0.57251387500000006</c:v>
                </c:pt>
                <c:pt idx="7">
                  <c:v>0.57853812500000001</c:v>
                </c:pt>
                <c:pt idx="8">
                  <c:v>0.5847445</c:v>
                </c:pt>
                <c:pt idx="9">
                  <c:v>0.58897017500000004</c:v>
                </c:pt>
                <c:pt idx="10">
                  <c:v>0.59389977500000002</c:v>
                </c:pt>
                <c:pt idx="11">
                  <c:v>0.59623969999999993</c:v>
                </c:pt>
                <c:pt idx="12">
                  <c:v>0.60312114999999999</c:v>
                </c:pt>
                <c:pt idx="13">
                  <c:v>0.60608204999999993</c:v>
                </c:pt>
                <c:pt idx="14">
                  <c:v>0.60257917499999991</c:v>
                </c:pt>
                <c:pt idx="15">
                  <c:v>0.60077665000000002</c:v>
                </c:pt>
                <c:pt idx="16">
                  <c:v>0.60034652499999996</c:v>
                </c:pt>
                <c:pt idx="17">
                  <c:v>0.60040632500000002</c:v>
                </c:pt>
                <c:pt idx="18">
                  <c:v>0.60375909999999999</c:v>
                </c:pt>
                <c:pt idx="19">
                  <c:v>0.60627379999999997</c:v>
                </c:pt>
                <c:pt idx="20">
                  <c:v>0.60916932499999998</c:v>
                </c:pt>
                <c:pt idx="21">
                  <c:v>0.61193462500000007</c:v>
                </c:pt>
                <c:pt idx="22">
                  <c:v>0.61674325000000008</c:v>
                </c:pt>
                <c:pt idx="23">
                  <c:v>0.62080510000000011</c:v>
                </c:pt>
                <c:pt idx="24">
                  <c:v>0.62223000000000006</c:v>
                </c:pt>
                <c:pt idx="25">
                  <c:v>0.62322</c:v>
                </c:pt>
                <c:pt idx="26">
                  <c:v>0.62316749999999999</c:v>
                </c:pt>
                <c:pt idx="27">
                  <c:v>0.62253249999999993</c:v>
                </c:pt>
                <c:pt idx="28">
                  <c:v>0.62251500000000004</c:v>
                </c:pt>
                <c:pt idx="29">
                  <c:v>0.6243725</c:v>
                </c:pt>
                <c:pt idx="30">
                  <c:v>0.63071250000000001</c:v>
                </c:pt>
                <c:pt idx="31">
                  <c:v>0.64189750000000001</c:v>
                </c:pt>
                <c:pt idx="32">
                  <c:v>0.64754</c:v>
                </c:pt>
                <c:pt idx="33">
                  <c:v>0.65012249999999994</c:v>
                </c:pt>
                <c:pt idx="34">
                  <c:v>0.64226250000000007</c:v>
                </c:pt>
                <c:pt idx="35">
                  <c:v>0.63122999999999996</c:v>
                </c:pt>
                <c:pt idx="36">
                  <c:v>0.61989749999999999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52-4642-901A-BF862F71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824"/>
        <c:axId val="180467864"/>
      </c:lineChart>
      <c:catAx>
        <c:axId val="18046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7864"/>
        <c:crosses val="autoZero"/>
        <c:auto val="1"/>
        <c:lblAlgn val="ctr"/>
        <c:lblOffset val="100"/>
        <c:noMultiLvlLbl val="0"/>
      </c:catAx>
      <c:valAx>
        <c:axId val="180467864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Sul</a:t>
            </a:r>
            <a:endParaRPr lang="pt-BR"/>
          </a:p>
        </c:rich>
      </c:tx>
      <c:layout>
        <c:manualLayout>
          <c:xMode val="edge"/>
          <c:yMode val="edge"/>
          <c:x val="0.44043088733027186"/>
          <c:y val="1.9469890207386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312028390817345"/>
          <c:w val="0.88628241966993726"/>
          <c:h val="0.46620886473697831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Gini'!$U$53</c:f>
              <c:strCache>
                <c:ptCount val="1"/>
                <c:pt idx="0">
                  <c:v>Curitiba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Gini'!$U$54:$U$90</c:f>
              <c:numCache>
                <c:formatCode>0.000</c:formatCode>
                <c:ptCount val="37"/>
                <c:pt idx="0">
                  <c:v>0.51535419999999998</c:v>
                </c:pt>
                <c:pt idx="1">
                  <c:v>0.51107939999999996</c:v>
                </c:pt>
                <c:pt idx="2">
                  <c:v>0.51275387500000003</c:v>
                </c:pt>
                <c:pt idx="3">
                  <c:v>0.513614075</c:v>
                </c:pt>
                <c:pt idx="4">
                  <c:v>0.51956435000000001</c:v>
                </c:pt>
                <c:pt idx="5">
                  <c:v>0.51940457500000003</c:v>
                </c:pt>
                <c:pt idx="6">
                  <c:v>0.51979394999999995</c:v>
                </c:pt>
                <c:pt idx="7">
                  <c:v>0.51770757499999998</c:v>
                </c:pt>
                <c:pt idx="8">
                  <c:v>0.51686104999999993</c:v>
                </c:pt>
                <c:pt idx="9">
                  <c:v>0.51903929999999998</c:v>
                </c:pt>
                <c:pt idx="10">
                  <c:v>0.51847145000000006</c:v>
                </c:pt>
                <c:pt idx="11">
                  <c:v>0.51567332500000007</c:v>
                </c:pt>
                <c:pt idx="12">
                  <c:v>0.51145235</c:v>
                </c:pt>
                <c:pt idx="13">
                  <c:v>0.51135802500000005</c:v>
                </c:pt>
                <c:pt idx="14">
                  <c:v>0.51419179999999998</c:v>
                </c:pt>
                <c:pt idx="15">
                  <c:v>0.52268577500000002</c:v>
                </c:pt>
                <c:pt idx="16">
                  <c:v>0.53228989999999998</c:v>
                </c:pt>
                <c:pt idx="17">
                  <c:v>0.53752362500000006</c:v>
                </c:pt>
                <c:pt idx="18">
                  <c:v>0.53825117500000008</c:v>
                </c:pt>
                <c:pt idx="19">
                  <c:v>0.54014502500000006</c:v>
                </c:pt>
                <c:pt idx="20">
                  <c:v>0.5452305999999999</c:v>
                </c:pt>
                <c:pt idx="21">
                  <c:v>0.55121465000000003</c:v>
                </c:pt>
                <c:pt idx="22">
                  <c:v>0.56036045000000001</c:v>
                </c:pt>
                <c:pt idx="23">
                  <c:v>0.56715890000000002</c:v>
                </c:pt>
                <c:pt idx="24">
                  <c:v>0.56779750000000007</c:v>
                </c:pt>
                <c:pt idx="25">
                  <c:v>0.56658000000000008</c:v>
                </c:pt>
                <c:pt idx="26">
                  <c:v>0.56209249999999999</c:v>
                </c:pt>
                <c:pt idx="27">
                  <c:v>0.55705000000000005</c:v>
                </c:pt>
                <c:pt idx="28">
                  <c:v>0.55348750000000002</c:v>
                </c:pt>
                <c:pt idx="29">
                  <c:v>0.5484675</c:v>
                </c:pt>
                <c:pt idx="30">
                  <c:v>0.55366000000000004</c:v>
                </c:pt>
                <c:pt idx="31">
                  <c:v>0.55834249999999996</c:v>
                </c:pt>
                <c:pt idx="32">
                  <c:v>0.56506500000000004</c:v>
                </c:pt>
                <c:pt idx="33">
                  <c:v>0.56893499999999997</c:v>
                </c:pt>
                <c:pt idx="34">
                  <c:v>0.56462749999999995</c:v>
                </c:pt>
                <c:pt idx="35">
                  <c:v>0.56176249999999994</c:v>
                </c:pt>
                <c:pt idx="36">
                  <c:v>0.55594750000000004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6-4059-8073-92A12E6E3DFE}"/>
            </c:ext>
          </c:extLst>
        </c:ser>
        <c:ser>
          <c:idx val="1"/>
          <c:order val="1"/>
          <c:tx>
            <c:strRef>
              <c:f>'1.Coef. Gini'!$V$53</c:f>
              <c:strCache>
                <c:ptCount val="1"/>
                <c:pt idx="0">
                  <c:v>Florianópolis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Gini'!$V$54:$V$90</c:f>
              <c:numCache>
                <c:formatCode>0.000</c:formatCode>
                <c:ptCount val="37"/>
                <c:pt idx="0">
                  <c:v>0.53308820000000001</c:v>
                </c:pt>
                <c:pt idx="1">
                  <c:v>0.52575347500000003</c:v>
                </c:pt>
                <c:pt idx="2">
                  <c:v>0.51673910000000001</c:v>
                </c:pt>
                <c:pt idx="3">
                  <c:v>0.50943272500000003</c:v>
                </c:pt>
                <c:pt idx="4">
                  <c:v>0.51019462500000001</c:v>
                </c:pt>
                <c:pt idx="5">
                  <c:v>0.50427222500000002</c:v>
                </c:pt>
                <c:pt idx="6">
                  <c:v>0.50639960000000006</c:v>
                </c:pt>
                <c:pt idx="7">
                  <c:v>0.51147617500000009</c:v>
                </c:pt>
                <c:pt idx="8">
                  <c:v>0.51194249999999997</c:v>
                </c:pt>
                <c:pt idx="9">
                  <c:v>0.50912687499999998</c:v>
                </c:pt>
                <c:pt idx="10">
                  <c:v>0.50554640000000006</c:v>
                </c:pt>
                <c:pt idx="11">
                  <c:v>0.500919</c:v>
                </c:pt>
                <c:pt idx="12">
                  <c:v>0.49738827500000005</c:v>
                </c:pt>
                <c:pt idx="13">
                  <c:v>0.50390420000000002</c:v>
                </c:pt>
                <c:pt idx="14">
                  <c:v>0.50983745000000003</c:v>
                </c:pt>
                <c:pt idx="15">
                  <c:v>0.51457739999999996</c:v>
                </c:pt>
                <c:pt idx="16">
                  <c:v>0.51337379999999999</c:v>
                </c:pt>
                <c:pt idx="17">
                  <c:v>0.50997287499999999</c:v>
                </c:pt>
                <c:pt idx="18">
                  <c:v>0.51013595</c:v>
                </c:pt>
                <c:pt idx="19">
                  <c:v>0.50619809999999998</c:v>
                </c:pt>
                <c:pt idx="20">
                  <c:v>0.50772115000000007</c:v>
                </c:pt>
                <c:pt idx="21">
                  <c:v>0.51500677500000003</c:v>
                </c:pt>
                <c:pt idx="22">
                  <c:v>0.52101045000000001</c:v>
                </c:pt>
                <c:pt idx="23">
                  <c:v>0.52230595000000002</c:v>
                </c:pt>
                <c:pt idx="24">
                  <c:v>0.52258000000000004</c:v>
                </c:pt>
                <c:pt idx="25">
                  <c:v>0.51702250000000005</c:v>
                </c:pt>
                <c:pt idx="26">
                  <c:v>0.51067750000000012</c:v>
                </c:pt>
                <c:pt idx="27">
                  <c:v>0.51433750000000011</c:v>
                </c:pt>
                <c:pt idx="28">
                  <c:v>0.51923500000000011</c:v>
                </c:pt>
                <c:pt idx="29">
                  <c:v>0.52360000000000007</c:v>
                </c:pt>
                <c:pt idx="30">
                  <c:v>0.534165</c:v>
                </c:pt>
                <c:pt idx="31">
                  <c:v>0.55562749999999994</c:v>
                </c:pt>
                <c:pt idx="32">
                  <c:v>0.56594999999999995</c:v>
                </c:pt>
                <c:pt idx="33">
                  <c:v>0.58542500000000008</c:v>
                </c:pt>
                <c:pt idx="34">
                  <c:v>0.58357500000000007</c:v>
                </c:pt>
                <c:pt idx="35">
                  <c:v>0.57296999999999998</c:v>
                </c:pt>
                <c:pt idx="36">
                  <c:v>0.56564000000000003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6-4059-8073-92A12E6E3DFE}"/>
            </c:ext>
          </c:extLst>
        </c:ser>
        <c:ser>
          <c:idx val="2"/>
          <c:order val="2"/>
          <c:tx>
            <c:strRef>
              <c:f>'1.Coef. Gini'!$W$53</c:f>
              <c:strCache>
                <c:ptCount val="1"/>
                <c:pt idx="0">
                  <c:v>Porto Alegre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Gini'!$W$54:$W$90</c:f>
              <c:numCache>
                <c:formatCode>0.000</c:formatCode>
                <c:ptCount val="37"/>
                <c:pt idx="0">
                  <c:v>0.57473997499999996</c:v>
                </c:pt>
                <c:pt idx="1">
                  <c:v>0.57123072499999994</c:v>
                </c:pt>
                <c:pt idx="2">
                  <c:v>0.56989562500000002</c:v>
                </c:pt>
                <c:pt idx="3">
                  <c:v>0.57266507499999997</c:v>
                </c:pt>
                <c:pt idx="4">
                  <c:v>0.57450679999999998</c:v>
                </c:pt>
                <c:pt idx="5">
                  <c:v>0.57740775000000011</c:v>
                </c:pt>
                <c:pt idx="6">
                  <c:v>0.58005055000000005</c:v>
                </c:pt>
                <c:pt idx="7">
                  <c:v>0.5751755999999999</c:v>
                </c:pt>
                <c:pt idx="8">
                  <c:v>0.57245032500000004</c:v>
                </c:pt>
                <c:pt idx="9">
                  <c:v>0.56466475000000005</c:v>
                </c:pt>
                <c:pt idx="10">
                  <c:v>0.55592997499999997</c:v>
                </c:pt>
                <c:pt idx="11">
                  <c:v>0.55381360000000002</c:v>
                </c:pt>
                <c:pt idx="12">
                  <c:v>0.55100087500000006</c:v>
                </c:pt>
                <c:pt idx="13">
                  <c:v>0.55488862500000002</c:v>
                </c:pt>
                <c:pt idx="14">
                  <c:v>0.5640271</c:v>
                </c:pt>
                <c:pt idx="15">
                  <c:v>0.56899149999999998</c:v>
                </c:pt>
                <c:pt idx="16">
                  <c:v>0.57606654999999996</c:v>
                </c:pt>
                <c:pt idx="17">
                  <c:v>0.57867489999999999</c:v>
                </c:pt>
                <c:pt idx="18">
                  <c:v>0.57957172499999998</c:v>
                </c:pt>
                <c:pt idx="19">
                  <c:v>0.58231949999999999</c:v>
                </c:pt>
                <c:pt idx="20">
                  <c:v>0.58450930000000001</c:v>
                </c:pt>
                <c:pt idx="21">
                  <c:v>0.58791905</c:v>
                </c:pt>
                <c:pt idx="22">
                  <c:v>0.59068860000000001</c:v>
                </c:pt>
                <c:pt idx="23">
                  <c:v>0.59284552499999998</c:v>
                </c:pt>
                <c:pt idx="24">
                  <c:v>0.59308749999999999</c:v>
                </c:pt>
                <c:pt idx="25">
                  <c:v>0.59566249999999998</c:v>
                </c:pt>
                <c:pt idx="26">
                  <c:v>0.5952075</c:v>
                </c:pt>
                <c:pt idx="27">
                  <c:v>0.59414250000000002</c:v>
                </c:pt>
                <c:pt idx="28">
                  <c:v>0.59273750000000003</c:v>
                </c:pt>
                <c:pt idx="29">
                  <c:v>0.58944750000000001</c:v>
                </c:pt>
                <c:pt idx="30">
                  <c:v>0.59623749999999998</c:v>
                </c:pt>
                <c:pt idx="31">
                  <c:v>0.60640749999999999</c:v>
                </c:pt>
                <c:pt idx="32">
                  <c:v>0.61026500000000006</c:v>
                </c:pt>
                <c:pt idx="33">
                  <c:v>0.61313249999999997</c:v>
                </c:pt>
                <c:pt idx="34">
                  <c:v>0.60795500000000002</c:v>
                </c:pt>
                <c:pt idx="35">
                  <c:v>0.60204250000000004</c:v>
                </c:pt>
                <c:pt idx="36">
                  <c:v>0.59837750000000001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46-4059-8073-92A12E6E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040"/>
        <c:axId val="180468648"/>
      </c:lineChart>
      <c:catAx>
        <c:axId val="18046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8648"/>
        <c:crosses val="autoZero"/>
        <c:auto val="1"/>
        <c:lblAlgn val="ctr"/>
        <c:lblOffset val="100"/>
        <c:noMultiLvlLbl val="0"/>
      </c:catAx>
      <c:valAx>
        <c:axId val="18046864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Centro-Oeste</a:t>
            </a:r>
          </a:p>
        </c:rich>
      </c:tx>
      <c:layout>
        <c:manualLayout>
          <c:xMode val="edge"/>
          <c:yMode val="edge"/>
          <c:x val="0.39293030409415386"/>
          <c:y val="1.5363747969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22546755646575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Gini'!$X$53</c:f>
              <c:strCache>
                <c:ptCount val="1"/>
                <c:pt idx="0">
                  <c:v>Vale do Rio Cuiabá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Gini'!$X$54:$X$90</c:f>
              <c:numCache>
                <c:formatCode>0.000</c:formatCode>
                <c:ptCount val="37"/>
                <c:pt idx="0">
                  <c:v>0.53992624999999994</c:v>
                </c:pt>
                <c:pt idx="1">
                  <c:v>0.528150275</c:v>
                </c:pt>
                <c:pt idx="2">
                  <c:v>0.52544267499999997</c:v>
                </c:pt>
                <c:pt idx="3">
                  <c:v>0.512076525</c:v>
                </c:pt>
                <c:pt idx="4">
                  <c:v>0.50566807499999999</c:v>
                </c:pt>
                <c:pt idx="5">
                  <c:v>0.50316702499999999</c:v>
                </c:pt>
                <c:pt idx="6">
                  <c:v>0.50238549999999993</c:v>
                </c:pt>
                <c:pt idx="7">
                  <c:v>0.49937787499999997</c:v>
                </c:pt>
                <c:pt idx="8">
                  <c:v>0.50236577500000001</c:v>
                </c:pt>
                <c:pt idx="9">
                  <c:v>0.50513445000000001</c:v>
                </c:pt>
                <c:pt idx="10">
                  <c:v>0.5051059</c:v>
                </c:pt>
                <c:pt idx="11">
                  <c:v>0.51188552499999995</c:v>
                </c:pt>
                <c:pt idx="12">
                  <c:v>0.5170034</c:v>
                </c:pt>
                <c:pt idx="13">
                  <c:v>0.52077622500000009</c:v>
                </c:pt>
                <c:pt idx="14">
                  <c:v>0.52064924999999995</c:v>
                </c:pt>
                <c:pt idx="15">
                  <c:v>0.52999790000000002</c:v>
                </c:pt>
                <c:pt idx="16">
                  <c:v>0.53306299999999995</c:v>
                </c:pt>
                <c:pt idx="17">
                  <c:v>0.54194752499999999</c:v>
                </c:pt>
                <c:pt idx="18">
                  <c:v>0.55126474999999997</c:v>
                </c:pt>
                <c:pt idx="19">
                  <c:v>0.55840372500000002</c:v>
                </c:pt>
                <c:pt idx="20">
                  <c:v>0.55698322499999997</c:v>
                </c:pt>
                <c:pt idx="21">
                  <c:v>0.54796207500000005</c:v>
                </c:pt>
                <c:pt idx="22">
                  <c:v>0.54350209999999999</c:v>
                </c:pt>
                <c:pt idx="23">
                  <c:v>0.54241699999999993</c:v>
                </c:pt>
                <c:pt idx="24">
                  <c:v>0.54895499999999997</c:v>
                </c:pt>
                <c:pt idx="25">
                  <c:v>0.56057500000000005</c:v>
                </c:pt>
                <c:pt idx="26">
                  <c:v>0.57091749999999997</c:v>
                </c:pt>
                <c:pt idx="27">
                  <c:v>0.57073249999999998</c:v>
                </c:pt>
                <c:pt idx="28">
                  <c:v>0.57533250000000002</c:v>
                </c:pt>
                <c:pt idx="29">
                  <c:v>0.57757250000000004</c:v>
                </c:pt>
                <c:pt idx="30">
                  <c:v>0.57908500000000007</c:v>
                </c:pt>
                <c:pt idx="31">
                  <c:v>0.58501999999999998</c:v>
                </c:pt>
                <c:pt idx="32">
                  <c:v>0.58261999999999992</c:v>
                </c:pt>
                <c:pt idx="33">
                  <c:v>0.57500499999999999</c:v>
                </c:pt>
                <c:pt idx="34">
                  <c:v>0.56171749999999998</c:v>
                </c:pt>
                <c:pt idx="35">
                  <c:v>0.54584500000000002</c:v>
                </c:pt>
                <c:pt idx="36">
                  <c:v>0.53451499999999996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5-4D89-8AC5-84B4D14BC070}"/>
            </c:ext>
          </c:extLst>
        </c:ser>
        <c:ser>
          <c:idx val="1"/>
          <c:order val="1"/>
          <c:tx>
            <c:strRef>
              <c:f>'1.Coef. Gini'!$Y$53</c:f>
              <c:strCache>
                <c:ptCount val="1"/>
                <c:pt idx="0">
                  <c:v>Goiânia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Gini'!$Y$54:$Y$90</c:f>
              <c:numCache>
                <c:formatCode>0.000</c:formatCode>
                <c:ptCount val="37"/>
                <c:pt idx="0">
                  <c:v>0.52348514999999995</c:v>
                </c:pt>
                <c:pt idx="1">
                  <c:v>0.51293502499999999</c:v>
                </c:pt>
                <c:pt idx="2">
                  <c:v>0.51407705000000004</c:v>
                </c:pt>
                <c:pt idx="3">
                  <c:v>0.52072779999999996</c:v>
                </c:pt>
                <c:pt idx="4">
                  <c:v>0.52206629999999998</c:v>
                </c:pt>
                <c:pt idx="5">
                  <c:v>0.52286117499999996</c:v>
                </c:pt>
                <c:pt idx="6">
                  <c:v>0.52078072499999994</c:v>
                </c:pt>
                <c:pt idx="7">
                  <c:v>0.5152159999999999</c:v>
                </c:pt>
                <c:pt idx="8">
                  <c:v>0.51008937499999996</c:v>
                </c:pt>
                <c:pt idx="9">
                  <c:v>0.50842180000000003</c:v>
                </c:pt>
                <c:pt idx="10">
                  <c:v>0.50827489999999997</c:v>
                </c:pt>
                <c:pt idx="11">
                  <c:v>0.5118123750000001</c:v>
                </c:pt>
                <c:pt idx="12">
                  <c:v>0.51593549999999999</c:v>
                </c:pt>
                <c:pt idx="13">
                  <c:v>0.51946727500000001</c:v>
                </c:pt>
                <c:pt idx="14">
                  <c:v>0.52545094999999997</c:v>
                </c:pt>
                <c:pt idx="15">
                  <c:v>0.52804660000000003</c:v>
                </c:pt>
                <c:pt idx="16">
                  <c:v>0.53080912499999999</c:v>
                </c:pt>
                <c:pt idx="17">
                  <c:v>0.53333900000000001</c:v>
                </c:pt>
                <c:pt idx="18">
                  <c:v>0.53253505000000001</c:v>
                </c:pt>
                <c:pt idx="19">
                  <c:v>0.52782054999999994</c:v>
                </c:pt>
                <c:pt idx="20">
                  <c:v>0.52864480000000003</c:v>
                </c:pt>
                <c:pt idx="21">
                  <c:v>0.52533652500000005</c:v>
                </c:pt>
                <c:pt idx="22">
                  <c:v>0.52541442500000013</c:v>
                </c:pt>
                <c:pt idx="23">
                  <c:v>0.52839119999999995</c:v>
                </c:pt>
                <c:pt idx="24">
                  <c:v>0.52685000000000004</c:v>
                </c:pt>
                <c:pt idx="25">
                  <c:v>0.53415000000000001</c:v>
                </c:pt>
                <c:pt idx="26">
                  <c:v>0.53180749999999999</c:v>
                </c:pt>
                <c:pt idx="27">
                  <c:v>0.53330750000000005</c:v>
                </c:pt>
                <c:pt idx="28">
                  <c:v>0.53231250000000008</c:v>
                </c:pt>
                <c:pt idx="29">
                  <c:v>0.52807999999999999</c:v>
                </c:pt>
                <c:pt idx="30">
                  <c:v>0.5424175</c:v>
                </c:pt>
                <c:pt idx="31">
                  <c:v>0.55213250000000003</c:v>
                </c:pt>
                <c:pt idx="32">
                  <c:v>0.56434249999999997</c:v>
                </c:pt>
                <c:pt idx="33">
                  <c:v>0.57738750000000005</c:v>
                </c:pt>
                <c:pt idx="34">
                  <c:v>0.57308500000000007</c:v>
                </c:pt>
                <c:pt idx="35">
                  <c:v>0.56752000000000002</c:v>
                </c:pt>
                <c:pt idx="36">
                  <c:v>0.56237499999999996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5-4D89-8AC5-84B4D14BC070}"/>
            </c:ext>
          </c:extLst>
        </c:ser>
        <c:ser>
          <c:idx val="2"/>
          <c:order val="2"/>
          <c:tx>
            <c:strRef>
              <c:f>'1.Coef. Gini'!$Z$53</c:f>
              <c:strCache>
                <c:ptCount val="1"/>
                <c:pt idx="0">
                  <c:v>Distrito Federal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Gini'!$D$54:$D$90</c:f>
              <c:strCache>
                <c:ptCount val="37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</c:strCache>
            </c:strRef>
          </c:cat>
          <c:val>
            <c:numRef>
              <c:f>'1.Coef. Gini'!$Z$54:$Z$90</c:f>
              <c:numCache>
                <c:formatCode>0.000</c:formatCode>
                <c:ptCount val="37"/>
                <c:pt idx="0">
                  <c:v>0.6186355</c:v>
                </c:pt>
                <c:pt idx="1">
                  <c:v>0.61959774999999995</c:v>
                </c:pt>
                <c:pt idx="2">
                  <c:v>0.61825445000000001</c:v>
                </c:pt>
                <c:pt idx="3">
                  <c:v>0.61649212499999995</c:v>
                </c:pt>
                <c:pt idx="4">
                  <c:v>0.61310514999999999</c:v>
                </c:pt>
                <c:pt idx="5">
                  <c:v>0.61000927499999991</c:v>
                </c:pt>
                <c:pt idx="6">
                  <c:v>0.60741967500000005</c:v>
                </c:pt>
                <c:pt idx="7">
                  <c:v>0.60383627500000003</c:v>
                </c:pt>
                <c:pt idx="8">
                  <c:v>0.60212647499999994</c:v>
                </c:pt>
                <c:pt idx="9">
                  <c:v>0.60324045000000004</c:v>
                </c:pt>
                <c:pt idx="10">
                  <c:v>0.60710224999999995</c:v>
                </c:pt>
                <c:pt idx="11">
                  <c:v>0.61277160000000008</c:v>
                </c:pt>
                <c:pt idx="12">
                  <c:v>0.61717512500000005</c:v>
                </c:pt>
                <c:pt idx="13">
                  <c:v>0.61814330000000006</c:v>
                </c:pt>
                <c:pt idx="14">
                  <c:v>0.61736837499999997</c:v>
                </c:pt>
                <c:pt idx="15">
                  <c:v>0.61657505000000001</c:v>
                </c:pt>
                <c:pt idx="16">
                  <c:v>0.61444662500000002</c:v>
                </c:pt>
                <c:pt idx="17">
                  <c:v>0.61327014999999996</c:v>
                </c:pt>
                <c:pt idx="18">
                  <c:v>0.61337747500000006</c:v>
                </c:pt>
                <c:pt idx="19">
                  <c:v>0.61492409999999997</c:v>
                </c:pt>
                <c:pt idx="20">
                  <c:v>0.61945907499999997</c:v>
                </c:pt>
                <c:pt idx="21">
                  <c:v>0.62619962500000004</c:v>
                </c:pt>
                <c:pt idx="22">
                  <c:v>0.62601172500000002</c:v>
                </c:pt>
                <c:pt idx="23">
                  <c:v>0.62521647499999999</c:v>
                </c:pt>
                <c:pt idx="24">
                  <c:v>0.6217625</c:v>
                </c:pt>
                <c:pt idx="25">
                  <c:v>0.61621499999999996</c:v>
                </c:pt>
                <c:pt idx="26">
                  <c:v>0.61406249999999996</c:v>
                </c:pt>
                <c:pt idx="27">
                  <c:v>0.60898999999999992</c:v>
                </c:pt>
                <c:pt idx="28">
                  <c:v>0.60396749999999999</c:v>
                </c:pt>
                <c:pt idx="29">
                  <c:v>0.60142499999999999</c:v>
                </c:pt>
                <c:pt idx="30">
                  <c:v>0.60092999999999996</c:v>
                </c:pt>
                <c:pt idx="31">
                  <c:v>0.6064274999999999</c:v>
                </c:pt>
                <c:pt idx="32">
                  <c:v>0.6126625</c:v>
                </c:pt>
                <c:pt idx="33">
                  <c:v>0.61681750000000002</c:v>
                </c:pt>
                <c:pt idx="34">
                  <c:v>0.62322250000000001</c:v>
                </c:pt>
                <c:pt idx="35">
                  <c:v>0.62142500000000001</c:v>
                </c:pt>
                <c:pt idx="36">
                  <c:v>0.61975999999999998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55-4D89-8AC5-84B4D14B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7560"/>
        <c:axId val="183357952"/>
      </c:lineChart>
      <c:catAx>
        <c:axId val="18335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952"/>
        <c:crosses val="autoZero"/>
        <c:auto val="1"/>
        <c:lblAlgn val="ctr"/>
        <c:lblOffset val="100"/>
        <c:noMultiLvlLbl val="0"/>
      </c:catAx>
      <c:valAx>
        <c:axId val="183357952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'1.Coef. Gini'!$D$82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Gini'!$E$53:$AA$53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Gini'!$E$82:$Z$82</c:f>
              <c:numCache>
                <c:formatCode>0.000</c:formatCode>
                <c:ptCount val="22"/>
                <c:pt idx="0">
                  <c:v>0.59876000000000007</c:v>
                </c:pt>
                <c:pt idx="1">
                  <c:v>0.61260000000000003</c:v>
                </c:pt>
                <c:pt idx="2">
                  <c:v>0.5798025</c:v>
                </c:pt>
                <c:pt idx="3">
                  <c:v>0.57910249999999996</c:v>
                </c:pt>
                <c:pt idx="4">
                  <c:v>0.60897749999999995</c:v>
                </c:pt>
                <c:pt idx="5">
                  <c:v>0.62867499999999998</c:v>
                </c:pt>
                <c:pt idx="6">
                  <c:v>0.64381749999999993</c:v>
                </c:pt>
                <c:pt idx="7">
                  <c:v>0.66412500000000008</c:v>
                </c:pt>
                <c:pt idx="8">
                  <c:v>0.64126499999999997</c:v>
                </c:pt>
                <c:pt idx="9">
                  <c:v>0.63814250000000006</c:v>
                </c:pt>
                <c:pt idx="10">
                  <c:v>0.62546250000000003</c:v>
                </c:pt>
                <c:pt idx="11">
                  <c:v>0.63958999999999999</c:v>
                </c:pt>
                <c:pt idx="12">
                  <c:v>0.56630500000000006</c:v>
                </c:pt>
                <c:pt idx="13">
                  <c:v>0.59043250000000003</c:v>
                </c:pt>
                <c:pt idx="14">
                  <c:v>0.62706500000000009</c:v>
                </c:pt>
                <c:pt idx="15">
                  <c:v>0.62251500000000004</c:v>
                </c:pt>
                <c:pt idx="16">
                  <c:v>0.55348750000000002</c:v>
                </c:pt>
                <c:pt idx="17">
                  <c:v>0.51923500000000011</c:v>
                </c:pt>
                <c:pt idx="18">
                  <c:v>0.59273750000000003</c:v>
                </c:pt>
                <c:pt idx="19">
                  <c:v>0.57533250000000002</c:v>
                </c:pt>
                <c:pt idx="20">
                  <c:v>0.53231250000000008</c:v>
                </c:pt>
                <c:pt idx="21">
                  <c:v>0.60396749999999999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3-4E66-A41C-12EF0862BF0E}"/>
            </c:ext>
          </c:extLst>
        </c:ser>
        <c:ser>
          <c:idx val="0"/>
          <c:order val="1"/>
          <c:tx>
            <c:strRef>
              <c:f>'1.Coef. Gini'!$D$86</c:f>
              <c:strCache>
                <c:ptCount val="1"/>
                <c:pt idx="0">
                  <c:v>4º trim / 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'1.Coef. Gini'!$E$86:$Z$86</c:f>
              <c:numCache>
                <c:formatCode>0.000</c:formatCode>
                <c:ptCount val="22"/>
                <c:pt idx="0">
                  <c:v>0.62965999999999989</c:v>
                </c:pt>
                <c:pt idx="1">
                  <c:v>0.64145750000000001</c:v>
                </c:pt>
                <c:pt idx="2">
                  <c:v>0.58165750000000005</c:v>
                </c:pt>
                <c:pt idx="3">
                  <c:v>0.60837750000000002</c:v>
                </c:pt>
                <c:pt idx="4">
                  <c:v>0.61686249999999998</c:v>
                </c:pt>
                <c:pt idx="5">
                  <c:v>0.63031000000000004</c:v>
                </c:pt>
                <c:pt idx="6">
                  <c:v>0.63627250000000002</c:v>
                </c:pt>
                <c:pt idx="7">
                  <c:v>0.72050249999999993</c:v>
                </c:pt>
                <c:pt idx="8">
                  <c:v>0.66537249999999992</c:v>
                </c:pt>
                <c:pt idx="9">
                  <c:v>0.64247500000000002</c:v>
                </c:pt>
                <c:pt idx="10">
                  <c:v>0.65707000000000004</c:v>
                </c:pt>
                <c:pt idx="11">
                  <c:v>0.65939000000000003</c:v>
                </c:pt>
                <c:pt idx="12">
                  <c:v>0.59573999999999994</c:v>
                </c:pt>
                <c:pt idx="13">
                  <c:v>0.61114749999999995</c:v>
                </c:pt>
                <c:pt idx="14">
                  <c:v>0.6635875</c:v>
                </c:pt>
                <c:pt idx="15">
                  <c:v>0.64754</c:v>
                </c:pt>
                <c:pt idx="16">
                  <c:v>0.56506500000000004</c:v>
                </c:pt>
                <c:pt idx="17">
                  <c:v>0.56594999999999995</c:v>
                </c:pt>
                <c:pt idx="18">
                  <c:v>0.61026500000000006</c:v>
                </c:pt>
                <c:pt idx="19">
                  <c:v>0.58261999999999992</c:v>
                </c:pt>
                <c:pt idx="20">
                  <c:v>0.56434249999999997</c:v>
                </c:pt>
                <c:pt idx="21">
                  <c:v>0.6126625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3-4E66-A41C-12EF0862BF0E}"/>
            </c:ext>
          </c:extLst>
        </c:ser>
        <c:ser>
          <c:idx val="1"/>
          <c:order val="2"/>
          <c:tx>
            <c:strRef>
              <c:f>'1.Coef. Gini'!$D$90</c:f>
              <c:strCache>
                <c:ptCount val="1"/>
                <c:pt idx="0">
                  <c:v>4º trim / 2021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Gini'!$E$53:$AA$53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Gini'!$E$90:$Z$90</c:f>
              <c:numCache>
                <c:formatCode>0.000</c:formatCode>
                <c:ptCount val="22"/>
                <c:pt idx="0">
                  <c:v>0.59487250000000003</c:v>
                </c:pt>
                <c:pt idx="1">
                  <c:v>0.65103749999999994</c:v>
                </c:pt>
                <c:pt idx="2">
                  <c:v>0.58491499999999996</c:v>
                </c:pt>
                <c:pt idx="3">
                  <c:v>0.60221250000000004</c:v>
                </c:pt>
                <c:pt idx="4">
                  <c:v>0.5917825000000001</c:v>
                </c:pt>
                <c:pt idx="5">
                  <c:v>0.61191250000000008</c:v>
                </c:pt>
                <c:pt idx="6">
                  <c:v>0.65422999999999998</c:v>
                </c:pt>
                <c:pt idx="7">
                  <c:v>0.68274250000000003</c:v>
                </c:pt>
                <c:pt idx="8">
                  <c:v>0.66904750000000002</c:v>
                </c:pt>
                <c:pt idx="9">
                  <c:v>0.6498600000000001</c:v>
                </c:pt>
                <c:pt idx="10">
                  <c:v>0.64998999999999996</c:v>
                </c:pt>
                <c:pt idx="11">
                  <c:v>0.63205999999999996</c:v>
                </c:pt>
                <c:pt idx="12">
                  <c:v>0.59245000000000003</c:v>
                </c:pt>
                <c:pt idx="13">
                  <c:v>0.60793750000000002</c:v>
                </c:pt>
                <c:pt idx="14">
                  <c:v>0.65383999999999998</c:v>
                </c:pt>
                <c:pt idx="15">
                  <c:v>0.61989749999999999</c:v>
                </c:pt>
                <c:pt idx="16">
                  <c:v>0.55594750000000004</c:v>
                </c:pt>
                <c:pt idx="17">
                  <c:v>0.56564000000000003</c:v>
                </c:pt>
                <c:pt idx="18">
                  <c:v>0.59837750000000001</c:v>
                </c:pt>
                <c:pt idx="19">
                  <c:v>0.53451499999999996</c:v>
                </c:pt>
                <c:pt idx="20">
                  <c:v>0.56237499999999996</c:v>
                </c:pt>
                <c:pt idx="21">
                  <c:v>0.61975999999999998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3-4E66-A41C-12EF0862B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358736"/>
        <c:axId val="183359128"/>
      </c:barChart>
      <c:catAx>
        <c:axId val="1833587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128"/>
        <c:crosses val="autoZero"/>
        <c:auto val="1"/>
        <c:lblAlgn val="ctr"/>
        <c:lblOffset val="100"/>
        <c:noMultiLvlLbl val="0"/>
      </c:catAx>
      <c:valAx>
        <c:axId val="183359128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542925</xdr:colOff>
      <xdr:row>4</xdr:row>
      <xdr:rowOff>61911</xdr:rowOff>
    </xdr:from>
    <xdr:to>
      <xdr:col>40</xdr:col>
      <xdr:colOff>523875</xdr:colOff>
      <xdr:row>20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533399</xdr:colOff>
      <xdr:row>20</xdr:row>
      <xdr:rowOff>138111</xdr:rowOff>
    </xdr:from>
    <xdr:to>
      <xdr:col>41</xdr:col>
      <xdr:colOff>76200</xdr:colOff>
      <xdr:row>46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466724</xdr:colOff>
      <xdr:row>72</xdr:row>
      <xdr:rowOff>142875</xdr:rowOff>
    </xdr:from>
    <xdr:to>
      <xdr:col>41</xdr:col>
      <xdr:colOff>266700</xdr:colOff>
      <xdr:row>92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495299</xdr:colOff>
      <xdr:row>92</xdr:row>
      <xdr:rowOff>147636</xdr:rowOff>
    </xdr:from>
    <xdr:to>
      <xdr:col>41</xdr:col>
      <xdr:colOff>371474</xdr:colOff>
      <xdr:row>112</xdr:row>
      <xdr:rowOff>38099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485773</xdr:colOff>
      <xdr:row>112</xdr:row>
      <xdr:rowOff>180975</xdr:rowOff>
    </xdr:from>
    <xdr:to>
      <xdr:col>41</xdr:col>
      <xdr:colOff>371474</xdr:colOff>
      <xdr:row>130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428623</xdr:colOff>
      <xdr:row>131</xdr:row>
      <xdr:rowOff>38100</xdr:rowOff>
    </xdr:from>
    <xdr:to>
      <xdr:col>41</xdr:col>
      <xdr:colOff>447674</xdr:colOff>
      <xdr:row>149</xdr:row>
      <xdr:rowOff>161925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428624</xdr:colOff>
      <xdr:row>150</xdr:row>
      <xdr:rowOff>133350</xdr:rowOff>
    </xdr:from>
    <xdr:to>
      <xdr:col>41</xdr:col>
      <xdr:colOff>276225</xdr:colOff>
      <xdr:row>168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428625</xdr:colOff>
      <xdr:row>169</xdr:row>
      <xdr:rowOff>61912</xdr:rowOff>
    </xdr:from>
    <xdr:to>
      <xdr:col>41</xdr:col>
      <xdr:colOff>333374</xdr:colOff>
      <xdr:row>188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47625</xdr:colOff>
      <xdr:row>91</xdr:row>
      <xdr:rowOff>20409</xdr:rowOff>
    </xdr:from>
    <xdr:to>
      <xdr:col>15</xdr:col>
      <xdr:colOff>57150</xdr:colOff>
      <xdr:row>137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F2D7818-6B82-4259-9368-EB63A212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59</xdr:row>
      <xdr:rowOff>138112</xdr:rowOff>
    </xdr:from>
    <xdr:to>
      <xdr:col>14</xdr:col>
      <xdr:colOff>304800</xdr:colOff>
      <xdr:row>79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100852</xdr:colOff>
      <xdr:row>59</xdr:row>
      <xdr:rowOff>3922</xdr:rowOff>
    </xdr:from>
    <xdr:to>
      <xdr:col>27</xdr:col>
      <xdr:colOff>53227</xdr:colOff>
      <xdr:row>112</xdr:row>
      <xdr:rowOff>89647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137834</xdr:colOff>
      <xdr:row>80</xdr:row>
      <xdr:rowOff>42021</xdr:rowOff>
    </xdr:from>
    <xdr:to>
      <xdr:col>14</xdr:col>
      <xdr:colOff>481853</xdr:colOff>
      <xdr:row>104</xdr:row>
      <xdr:rowOff>146797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587829</xdr:colOff>
      <xdr:row>9</xdr:row>
      <xdr:rowOff>138110</xdr:rowOff>
    </xdr:from>
    <xdr:to>
      <xdr:col>55</xdr:col>
      <xdr:colOff>76200</xdr:colOff>
      <xdr:row>29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361678-9524-4544-9363-217D71DDF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190500</xdr:colOff>
      <xdr:row>42</xdr:row>
      <xdr:rowOff>85725</xdr:rowOff>
    </xdr:from>
    <xdr:to>
      <xdr:col>55</xdr:col>
      <xdr:colOff>142874</xdr:colOff>
      <xdr:row>67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C8EB0A-8B98-4FB2-B7BF-068437586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23130</xdr:colOff>
      <xdr:row>105</xdr:row>
      <xdr:rowOff>144914</xdr:rowOff>
    </xdr:from>
    <xdr:to>
      <xdr:col>52</xdr:col>
      <xdr:colOff>200025</xdr:colOff>
      <xdr:row>141</xdr:row>
      <xdr:rowOff>73478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2662413-0F5E-4D80-B331-8113E7935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181</xdr:row>
      <xdr:rowOff>14286</xdr:rowOff>
    </xdr:from>
    <xdr:to>
      <xdr:col>10</xdr:col>
      <xdr:colOff>114300</xdr:colOff>
      <xdr:row>203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3161FB-EDA3-4329-8D8C-76C48F78D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257174</xdr:colOff>
      <xdr:row>181</xdr:row>
      <xdr:rowOff>23811</xdr:rowOff>
    </xdr:from>
    <xdr:to>
      <xdr:col>19</xdr:col>
      <xdr:colOff>476250</xdr:colOff>
      <xdr:row>215</xdr:row>
      <xdr:rowOff>47625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44F2A37-5228-4D7B-9C99-B39FA0D10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142874</xdr:colOff>
      <xdr:row>75</xdr:row>
      <xdr:rowOff>33336</xdr:rowOff>
    </xdr:from>
    <xdr:to>
      <xdr:col>64</xdr:col>
      <xdr:colOff>381000</xdr:colOff>
      <xdr:row>94</xdr:row>
      <xdr:rowOff>180974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1289FF-2A9B-462D-9692-BB895F4B7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65</xdr:row>
      <xdr:rowOff>133349</xdr:rowOff>
    </xdr:from>
    <xdr:to>
      <xdr:col>12</xdr:col>
      <xdr:colOff>581025</xdr:colOff>
      <xdr:row>86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123822</xdr:colOff>
      <xdr:row>64</xdr:row>
      <xdr:rowOff>152399</xdr:rowOff>
    </xdr:from>
    <xdr:to>
      <xdr:col>26</xdr:col>
      <xdr:colOff>247649</xdr:colOff>
      <xdr:row>87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476249</xdr:colOff>
      <xdr:row>64</xdr:row>
      <xdr:rowOff>133349</xdr:rowOff>
    </xdr:from>
    <xdr:to>
      <xdr:col>35</xdr:col>
      <xdr:colOff>609600</xdr:colOff>
      <xdr:row>106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19048</xdr:colOff>
      <xdr:row>7</xdr:row>
      <xdr:rowOff>19050</xdr:rowOff>
    </xdr:from>
    <xdr:to>
      <xdr:col>56</xdr:col>
      <xdr:colOff>247649</xdr:colOff>
      <xdr:row>27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EB4E1D-F62F-4929-A0FE-9D393386A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333375</xdr:colOff>
      <xdr:row>39</xdr:row>
      <xdr:rowOff>295275</xdr:rowOff>
    </xdr:from>
    <xdr:to>
      <xdr:col>50</xdr:col>
      <xdr:colOff>9526</xdr:colOff>
      <xdr:row>80</xdr:row>
      <xdr:rowOff>161926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CB2415-BB5B-4066-9989-D9CFBFD94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590550</xdr:colOff>
      <xdr:row>65</xdr:row>
      <xdr:rowOff>123825</xdr:rowOff>
    </xdr:from>
    <xdr:to>
      <xdr:col>13</xdr:col>
      <xdr:colOff>66677</xdr:colOff>
      <xdr:row>87</xdr:row>
      <xdr:rowOff>180976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EE6FF1A-4FC4-4957-ABDE-7711853B7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85725</xdr:rowOff>
    </xdr:from>
    <xdr:to>
      <xdr:col>9</xdr:col>
      <xdr:colOff>571500</xdr:colOff>
      <xdr:row>26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1297F6-E98F-41E6-9669-8F2E1C6C8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B058-2BCC-4096-9AB7-E2233B5A635C}">
  <dimension ref="B1:J92"/>
  <sheetViews>
    <sheetView workbookViewId="0">
      <selection activeCell="J1" sqref="J1:J1048576"/>
    </sheetView>
  </sheetViews>
  <sheetFormatPr defaultRowHeight="15" x14ac:dyDescent="0.25"/>
  <cols>
    <col min="2" max="2" width="13.7109375" customWidth="1"/>
    <col min="6" max="6" width="13.28515625" customWidth="1"/>
  </cols>
  <sheetData>
    <row r="1" spans="2:10" x14ac:dyDescent="0.25">
      <c r="B1" t="s">
        <v>110</v>
      </c>
      <c r="F1" t="s">
        <v>202</v>
      </c>
      <c r="J1" t="s">
        <v>102</v>
      </c>
    </row>
    <row r="2" spans="2:10" x14ac:dyDescent="0.25">
      <c r="B2" t="s">
        <v>111</v>
      </c>
      <c r="F2" t="s">
        <v>203</v>
      </c>
      <c r="J2" t="s">
        <v>103</v>
      </c>
    </row>
    <row r="3" spans="2:10" x14ac:dyDescent="0.25">
      <c r="B3" t="s">
        <v>112</v>
      </c>
      <c r="F3" t="s">
        <v>204</v>
      </c>
      <c r="J3" t="s">
        <v>104</v>
      </c>
    </row>
    <row r="4" spans="2:10" x14ac:dyDescent="0.25">
      <c r="B4" t="s">
        <v>113</v>
      </c>
      <c r="F4" t="s">
        <v>205</v>
      </c>
      <c r="J4" t="s">
        <v>105</v>
      </c>
    </row>
    <row r="5" spans="2:10" x14ac:dyDescent="0.25">
      <c r="B5" t="s">
        <v>114</v>
      </c>
      <c r="F5" t="s">
        <v>206</v>
      </c>
      <c r="J5" t="s">
        <v>106</v>
      </c>
    </row>
    <row r="6" spans="2:10" x14ac:dyDescent="0.25">
      <c r="B6" t="s">
        <v>115</v>
      </c>
      <c r="F6" t="s">
        <v>207</v>
      </c>
      <c r="J6" t="s">
        <v>107</v>
      </c>
    </row>
    <row r="7" spans="2:10" x14ac:dyDescent="0.25">
      <c r="B7" t="s">
        <v>116</v>
      </c>
      <c r="F7" t="s">
        <v>208</v>
      </c>
      <c r="J7" t="s">
        <v>108</v>
      </c>
    </row>
    <row r="8" spans="2:10" x14ac:dyDescent="0.25">
      <c r="B8" t="s">
        <v>117</v>
      </c>
      <c r="F8" t="s">
        <v>209</v>
      </c>
      <c r="J8" t="s">
        <v>109</v>
      </c>
    </row>
    <row r="9" spans="2:10" x14ac:dyDescent="0.25">
      <c r="B9" t="s">
        <v>118</v>
      </c>
      <c r="F9" t="s">
        <v>210</v>
      </c>
      <c r="J9" t="s">
        <v>294</v>
      </c>
    </row>
    <row r="10" spans="2:10" x14ac:dyDescent="0.25">
      <c r="B10" t="s">
        <v>119</v>
      </c>
      <c r="F10" t="s">
        <v>211</v>
      </c>
      <c r="J10" t="s">
        <v>295</v>
      </c>
    </row>
    <row r="11" spans="2:10" x14ac:dyDescent="0.25">
      <c r="B11" t="s">
        <v>120</v>
      </c>
      <c r="F11" t="s">
        <v>212</v>
      </c>
      <c r="J11" t="s">
        <v>296</v>
      </c>
    </row>
    <row r="12" spans="2:10" x14ac:dyDescent="0.25">
      <c r="B12" t="s">
        <v>121</v>
      </c>
      <c r="F12" t="s">
        <v>213</v>
      </c>
      <c r="J12" t="s">
        <v>297</v>
      </c>
    </row>
    <row r="13" spans="2:10" x14ac:dyDescent="0.25">
      <c r="B13" t="s">
        <v>122</v>
      </c>
      <c r="F13" t="s">
        <v>214</v>
      </c>
      <c r="J13" t="s">
        <v>298</v>
      </c>
    </row>
    <row r="14" spans="2:10" x14ac:dyDescent="0.25">
      <c r="B14" t="s">
        <v>123</v>
      </c>
      <c r="F14" t="s">
        <v>215</v>
      </c>
      <c r="J14" t="s">
        <v>299</v>
      </c>
    </row>
    <row r="15" spans="2:10" x14ac:dyDescent="0.25">
      <c r="B15" t="s">
        <v>124</v>
      </c>
      <c r="F15" t="s">
        <v>216</v>
      </c>
      <c r="J15" t="s">
        <v>300</v>
      </c>
    </row>
    <row r="16" spans="2:10" x14ac:dyDescent="0.25">
      <c r="B16" t="s">
        <v>125</v>
      </c>
      <c r="F16" t="s">
        <v>217</v>
      </c>
      <c r="J16" t="s">
        <v>301</v>
      </c>
    </row>
    <row r="17" spans="2:10" x14ac:dyDescent="0.25">
      <c r="B17" t="s">
        <v>126</v>
      </c>
      <c r="F17" t="s">
        <v>218</v>
      </c>
      <c r="J17" t="s">
        <v>302</v>
      </c>
    </row>
    <row r="18" spans="2:10" x14ac:dyDescent="0.25">
      <c r="B18" t="s">
        <v>127</v>
      </c>
      <c r="F18" t="s">
        <v>219</v>
      </c>
      <c r="J18" t="s">
        <v>303</v>
      </c>
    </row>
    <row r="19" spans="2:10" x14ac:dyDescent="0.25">
      <c r="B19" t="s">
        <v>128</v>
      </c>
      <c r="F19" t="s">
        <v>220</v>
      </c>
      <c r="J19" t="s">
        <v>304</v>
      </c>
    </row>
    <row r="20" spans="2:10" x14ac:dyDescent="0.25">
      <c r="B20" t="s">
        <v>129</v>
      </c>
      <c r="F20" t="s">
        <v>221</v>
      </c>
      <c r="J20" t="s">
        <v>305</v>
      </c>
    </row>
    <row r="21" spans="2:10" x14ac:dyDescent="0.25">
      <c r="B21" t="s">
        <v>130</v>
      </c>
      <c r="F21" t="s">
        <v>222</v>
      </c>
      <c r="J21" t="s">
        <v>306</v>
      </c>
    </row>
    <row r="22" spans="2:10" x14ac:dyDescent="0.25">
      <c r="B22" t="s">
        <v>131</v>
      </c>
      <c r="F22" t="s">
        <v>223</v>
      </c>
      <c r="J22" t="s">
        <v>307</v>
      </c>
    </row>
    <row r="23" spans="2:10" x14ac:dyDescent="0.25">
      <c r="B23" t="s">
        <v>132</v>
      </c>
      <c r="F23" t="s">
        <v>224</v>
      </c>
      <c r="J23" t="s">
        <v>308</v>
      </c>
    </row>
    <row r="24" spans="2:10" x14ac:dyDescent="0.25">
      <c r="B24" t="s">
        <v>133</v>
      </c>
      <c r="F24" t="s">
        <v>225</v>
      </c>
      <c r="J24" t="s">
        <v>309</v>
      </c>
    </row>
    <row r="25" spans="2:10" x14ac:dyDescent="0.25">
      <c r="B25" t="s">
        <v>134</v>
      </c>
      <c r="F25" t="s">
        <v>226</v>
      </c>
      <c r="J25" t="s">
        <v>310</v>
      </c>
    </row>
    <row r="26" spans="2:10" x14ac:dyDescent="0.25">
      <c r="B26" t="s">
        <v>135</v>
      </c>
      <c r="F26" t="s">
        <v>227</v>
      </c>
      <c r="J26" t="s">
        <v>311</v>
      </c>
    </row>
    <row r="27" spans="2:10" x14ac:dyDescent="0.25">
      <c r="B27" t="s">
        <v>136</v>
      </c>
      <c r="F27" t="s">
        <v>228</v>
      </c>
      <c r="J27" t="s">
        <v>312</v>
      </c>
    </row>
    <row r="28" spans="2:10" x14ac:dyDescent="0.25">
      <c r="B28" t="s">
        <v>137</v>
      </c>
      <c r="F28" t="s">
        <v>229</v>
      </c>
      <c r="J28" t="s">
        <v>313</v>
      </c>
    </row>
    <row r="29" spans="2:10" x14ac:dyDescent="0.25">
      <c r="B29" t="s">
        <v>138</v>
      </c>
      <c r="F29" t="s">
        <v>230</v>
      </c>
      <c r="J29" t="s">
        <v>314</v>
      </c>
    </row>
    <row r="30" spans="2:10" x14ac:dyDescent="0.25">
      <c r="B30" t="s">
        <v>139</v>
      </c>
      <c r="F30" t="s">
        <v>231</v>
      </c>
      <c r="J30" t="s">
        <v>315</v>
      </c>
    </row>
    <row r="31" spans="2:10" x14ac:dyDescent="0.25">
      <c r="B31" t="s">
        <v>140</v>
      </c>
      <c r="F31" t="s">
        <v>232</v>
      </c>
      <c r="J31" t="s">
        <v>316</v>
      </c>
    </row>
    <row r="32" spans="2:10" x14ac:dyDescent="0.25">
      <c r="B32" t="s">
        <v>141</v>
      </c>
      <c r="F32" t="s">
        <v>233</v>
      </c>
      <c r="J32" t="s">
        <v>317</v>
      </c>
    </row>
    <row r="33" spans="2:10" x14ac:dyDescent="0.25">
      <c r="B33" t="s">
        <v>142</v>
      </c>
      <c r="F33" t="s">
        <v>234</v>
      </c>
      <c r="J33" t="s">
        <v>318</v>
      </c>
    </row>
    <row r="34" spans="2:10" x14ac:dyDescent="0.25">
      <c r="B34" t="s">
        <v>143</v>
      </c>
      <c r="F34" t="s">
        <v>235</v>
      </c>
      <c r="J34" t="s">
        <v>319</v>
      </c>
    </row>
    <row r="35" spans="2:10" x14ac:dyDescent="0.25">
      <c r="B35" t="s">
        <v>144</v>
      </c>
      <c r="F35" t="s">
        <v>236</v>
      </c>
      <c r="J35" t="s">
        <v>320</v>
      </c>
    </row>
    <row r="36" spans="2:10" x14ac:dyDescent="0.25">
      <c r="B36" t="s">
        <v>145</v>
      </c>
      <c r="F36" t="s">
        <v>237</v>
      </c>
      <c r="J36" t="s">
        <v>321</v>
      </c>
    </row>
    <row r="37" spans="2:10" x14ac:dyDescent="0.25">
      <c r="B37" t="s">
        <v>146</v>
      </c>
      <c r="F37" t="s">
        <v>238</v>
      </c>
      <c r="J37" t="s">
        <v>322</v>
      </c>
    </row>
    <row r="38" spans="2:10" x14ac:dyDescent="0.25">
      <c r="B38" t="s">
        <v>147</v>
      </c>
      <c r="F38" t="s">
        <v>239</v>
      </c>
      <c r="J38" t="s">
        <v>323</v>
      </c>
    </row>
    <row r="39" spans="2:10" x14ac:dyDescent="0.25">
      <c r="B39" t="s">
        <v>148</v>
      </c>
      <c r="F39" t="s">
        <v>240</v>
      </c>
      <c r="J39" t="s">
        <v>324</v>
      </c>
    </row>
    <row r="40" spans="2:10" x14ac:dyDescent="0.25">
      <c r="B40" t="s">
        <v>149</v>
      </c>
      <c r="F40" t="s">
        <v>241</v>
      </c>
      <c r="J40" t="s">
        <v>325</v>
      </c>
    </row>
    <row r="41" spans="2:10" x14ac:dyDescent="0.25">
      <c r="B41" t="s">
        <v>150</v>
      </c>
      <c r="F41" t="s">
        <v>242</v>
      </c>
      <c r="J41" t="s">
        <v>326</v>
      </c>
    </row>
    <row r="42" spans="2:10" x14ac:dyDescent="0.25">
      <c r="B42" t="s">
        <v>151</v>
      </c>
      <c r="F42" t="s">
        <v>243</v>
      </c>
      <c r="J42" t="s">
        <v>327</v>
      </c>
    </row>
    <row r="43" spans="2:10" x14ac:dyDescent="0.25">
      <c r="B43" t="s">
        <v>152</v>
      </c>
      <c r="F43" t="s">
        <v>244</v>
      </c>
      <c r="J43" t="s">
        <v>328</v>
      </c>
    </row>
    <row r="44" spans="2:10" x14ac:dyDescent="0.25">
      <c r="B44" t="s">
        <v>153</v>
      </c>
      <c r="F44" t="s">
        <v>245</v>
      </c>
      <c r="J44" t="s">
        <v>329</v>
      </c>
    </row>
    <row r="45" spans="2:10" x14ac:dyDescent="0.25">
      <c r="B45" t="s">
        <v>154</v>
      </c>
      <c r="F45" t="s">
        <v>246</v>
      </c>
      <c r="J45" t="s">
        <v>330</v>
      </c>
    </row>
    <row r="46" spans="2:10" x14ac:dyDescent="0.25">
      <c r="B46" t="s">
        <v>155</v>
      </c>
      <c r="F46" t="s">
        <v>247</v>
      </c>
      <c r="J46" t="s">
        <v>331</v>
      </c>
    </row>
    <row r="47" spans="2:10" x14ac:dyDescent="0.25">
      <c r="B47" t="s">
        <v>156</v>
      </c>
      <c r="F47" t="s">
        <v>248</v>
      </c>
      <c r="J47" t="s">
        <v>332</v>
      </c>
    </row>
    <row r="48" spans="2:10" x14ac:dyDescent="0.25">
      <c r="B48" t="s">
        <v>157</v>
      </c>
      <c r="F48" t="s">
        <v>249</v>
      </c>
      <c r="J48" t="s">
        <v>333</v>
      </c>
    </row>
    <row r="49" spans="2:10" x14ac:dyDescent="0.25">
      <c r="B49" t="s">
        <v>158</v>
      </c>
      <c r="F49" t="s">
        <v>250</v>
      </c>
      <c r="J49" t="s">
        <v>334</v>
      </c>
    </row>
    <row r="50" spans="2:10" x14ac:dyDescent="0.25">
      <c r="B50" t="s">
        <v>159</v>
      </c>
      <c r="F50" t="s">
        <v>251</v>
      </c>
      <c r="J50" t="s">
        <v>335</v>
      </c>
    </row>
    <row r="51" spans="2:10" x14ac:dyDescent="0.25">
      <c r="B51" t="s">
        <v>160</v>
      </c>
      <c r="F51" t="s">
        <v>252</v>
      </c>
      <c r="J51" t="s">
        <v>336</v>
      </c>
    </row>
    <row r="52" spans="2:10" x14ac:dyDescent="0.25">
      <c r="B52" t="s">
        <v>161</v>
      </c>
      <c r="F52" t="s">
        <v>253</v>
      </c>
      <c r="J52" t="s">
        <v>337</v>
      </c>
    </row>
    <row r="53" spans="2:10" x14ac:dyDescent="0.25">
      <c r="B53" t="s">
        <v>162</v>
      </c>
      <c r="F53" t="s">
        <v>254</v>
      </c>
      <c r="J53" t="s">
        <v>338</v>
      </c>
    </row>
    <row r="54" spans="2:10" x14ac:dyDescent="0.25">
      <c r="B54" t="s">
        <v>163</v>
      </c>
      <c r="F54" t="s">
        <v>255</v>
      </c>
      <c r="J54" t="s">
        <v>339</v>
      </c>
    </row>
    <row r="55" spans="2:10" x14ac:dyDescent="0.25">
      <c r="B55" t="s">
        <v>164</v>
      </c>
      <c r="F55" t="s">
        <v>256</v>
      </c>
      <c r="J55" t="s">
        <v>340</v>
      </c>
    </row>
    <row r="56" spans="2:10" x14ac:dyDescent="0.25">
      <c r="B56" t="s">
        <v>165</v>
      </c>
      <c r="F56" t="s">
        <v>257</v>
      </c>
      <c r="J56" t="s">
        <v>341</v>
      </c>
    </row>
    <row r="57" spans="2:10" x14ac:dyDescent="0.25">
      <c r="B57" t="s">
        <v>166</v>
      </c>
      <c r="F57" t="s">
        <v>258</v>
      </c>
      <c r="J57" t="s">
        <v>342</v>
      </c>
    </row>
    <row r="58" spans="2:10" x14ac:dyDescent="0.25">
      <c r="B58" t="s">
        <v>167</v>
      </c>
      <c r="F58" t="s">
        <v>259</v>
      </c>
      <c r="J58" t="s">
        <v>343</v>
      </c>
    </row>
    <row r="59" spans="2:10" x14ac:dyDescent="0.25">
      <c r="B59" t="s">
        <v>168</v>
      </c>
      <c r="F59" t="s">
        <v>260</v>
      </c>
      <c r="J59" t="s">
        <v>344</v>
      </c>
    </row>
    <row r="60" spans="2:10" x14ac:dyDescent="0.25">
      <c r="B60" t="s">
        <v>169</v>
      </c>
      <c r="F60" t="s">
        <v>261</v>
      </c>
      <c r="J60" t="s">
        <v>345</v>
      </c>
    </row>
    <row r="61" spans="2:10" x14ac:dyDescent="0.25">
      <c r="B61" t="s">
        <v>170</v>
      </c>
      <c r="F61" t="s">
        <v>262</v>
      </c>
      <c r="J61" t="s">
        <v>346</v>
      </c>
    </row>
    <row r="62" spans="2:10" x14ac:dyDescent="0.25">
      <c r="B62" t="s">
        <v>171</v>
      </c>
      <c r="F62" t="s">
        <v>263</v>
      </c>
      <c r="J62" t="s">
        <v>347</v>
      </c>
    </row>
    <row r="63" spans="2:10" x14ac:dyDescent="0.25">
      <c r="B63" t="s">
        <v>172</v>
      </c>
      <c r="F63" t="s">
        <v>264</v>
      </c>
      <c r="J63" t="s">
        <v>348</v>
      </c>
    </row>
    <row r="64" spans="2:10" x14ac:dyDescent="0.25">
      <c r="B64" t="s">
        <v>173</v>
      </c>
      <c r="F64" t="s">
        <v>265</v>
      </c>
      <c r="J64" t="s">
        <v>349</v>
      </c>
    </row>
    <row r="65" spans="2:10" x14ac:dyDescent="0.25">
      <c r="B65" t="s">
        <v>174</v>
      </c>
      <c r="F65" t="s">
        <v>266</v>
      </c>
      <c r="J65" t="s">
        <v>350</v>
      </c>
    </row>
    <row r="66" spans="2:10" x14ac:dyDescent="0.25">
      <c r="B66" t="s">
        <v>175</v>
      </c>
      <c r="F66" t="s">
        <v>267</v>
      </c>
      <c r="J66" t="s">
        <v>351</v>
      </c>
    </row>
    <row r="67" spans="2:10" x14ac:dyDescent="0.25">
      <c r="B67" t="s">
        <v>176</v>
      </c>
      <c r="F67" t="s">
        <v>268</v>
      </c>
      <c r="J67" t="s">
        <v>352</v>
      </c>
    </row>
    <row r="68" spans="2:10" x14ac:dyDescent="0.25">
      <c r="B68" t="s">
        <v>177</v>
      </c>
      <c r="F68" t="s">
        <v>269</v>
      </c>
      <c r="J68" t="s">
        <v>353</v>
      </c>
    </row>
    <row r="69" spans="2:10" x14ac:dyDescent="0.25">
      <c r="B69" t="s">
        <v>178</v>
      </c>
      <c r="F69" t="s">
        <v>270</v>
      </c>
      <c r="J69" t="s">
        <v>354</v>
      </c>
    </row>
    <row r="70" spans="2:10" x14ac:dyDescent="0.25">
      <c r="B70" t="s">
        <v>179</v>
      </c>
      <c r="F70" t="s">
        <v>271</v>
      </c>
      <c r="J70" t="s">
        <v>355</v>
      </c>
    </row>
    <row r="71" spans="2:10" x14ac:dyDescent="0.25">
      <c r="B71" t="s">
        <v>180</v>
      </c>
      <c r="F71" t="s">
        <v>272</v>
      </c>
      <c r="J71" t="s">
        <v>356</v>
      </c>
    </row>
    <row r="72" spans="2:10" x14ac:dyDescent="0.25">
      <c r="B72" t="s">
        <v>181</v>
      </c>
      <c r="F72" t="s">
        <v>273</v>
      </c>
      <c r="J72" t="s">
        <v>357</v>
      </c>
    </row>
    <row r="73" spans="2:10" x14ac:dyDescent="0.25">
      <c r="B73" t="s">
        <v>182</v>
      </c>
      <c r="F73" t="s">
        <v>274</v>
      </c>
      <c r="J73" t="s">
        <v>358</v>
      </c>
    </row>
    <row r="74" spans="2:10" x14ac:dyDescent="0.25">
      <c r="B74" t="s">
        <v>183</v>
      </c>
      <c r="F74" t="s">
        <v>275</v>
      </c>
      <c r="J74" t="s">
        <v>359</v>
      </c>
    </row>
    <row r="75" spans="2:10" x14ac:dyDescent="0.25">
      <c r="B75" t="s">
        <v>184</v>
      </c>
      <c r="F75" t="s">
        <v>276</v>
      </c>
      <c r="J75" t="s">
        <v>360</v>
      </c>
    </row>
    <row r="76" spans="2:10" x14ac:dyDescent="0.25">
      <c r="B76" t="s">
        <v>185</v>
      </c>
      <c r="F76" t="s">
        <v>277</v>
      </c>
      <c r="J76" t="s">
        <v>361</v>
      </c>
    </row>
    <row r="77" spans="2:10" x14ac:dyDescent="0.25">
      <c r="B77" t="s">
        <v>186</v>
      </c>
      <c r="F77" t="s">
        <v>278</v>
      </c>
      <c r="J77" t="s">
        <v>362</v>
      </c>
    </row>
    <row r="78" spans="2:10" x14ac:dyDescent="0.25">
      <c r="B78" t="s">
        <v>187</v>
      </c>
      <c r="F78" t="s">
        <v>279</v>
      </c>
      <c r="J78" t="s">
        <v>363</v>
      </c>
    </row>
    <row r="79" spans="2:10" x14ac:dyDescent="0.25">
      <c r="B79" t="s">
        <v>188</v>
      </c>
      <c r="F79" t="s">
        <v>280</v>
      </c>
      <c r="J79" t="s">
        <v>364</v>
      </c>
    </row>
    <row r="80" spans="2:10" x14ac:dyDescent="0.25">
      <c r="B80" t="s">
        <v>189</v>
      </c>
      <c r="F80" t="s">
        <v>281</v>
      </c>
      <c r="J80" t="s">
        <v>365</v>
      </c>
    </row>
    <row r="81" spans="2:10" x14ac:dyDescent="0.25">
      <c r="B81" t="s">
        <v>190</v>
      </c>
      <c r="F81" t="s">
        <v>282</v>
      </c>
      <c r="J81" t="s">
        <v>366</v>
      </c>
    </row>
    <row r="82" spans="2:10" x14ac:dyDescent="0.25">
      <c r="B82" t="s">
        <v>191</v>
      </c>
      <c r="F82" t="s">
        <v>283</v>
      </c>
      <c r="J82" t="s">
        <v>367</v>
      </c>
    </row>
    <row r="83" spans="2:10" x14ac:dyDescent="0.25">
      <c r="B83" t="s">
        <v>192</v>
      </c>
      <c r="F83" t="s">
        <v>284</v>
      </c>
      <c r="J83" t="s">
        <v>368</v>
      </c>
    </row>
    <row r="84" spans="2:10" x14ac:dyDescent="0.25">
      <c r="B84" t="s">
        <v>193</v>
      </c>
      <c r="F84" t="s">
        <v>285</v>
      </c>
      <c r="J84" t="s">
        <v>369</v>
      </c>
    </row>
    <row r="85" spans="2:10" x14ac:dyDescent="0.25">
      <c r="B85" t="s">
        <v>194</v>
      </c>
      <c r="F85" t="s">
        <v>286</v>
      </c>
      <c r="J85" t="s">
        <v>370</v>
      </c>
    </row>
    <row r="86" spans="2:10" x14ac:dyDescent="0.25">
      <c r="B86" t="s">
        <v>195</v>
      </c>
      <c r="F86" t="s">
        <v>287</v>
      </c>
      <c r="J86" t="s">
        <v>371</v>
      </c>
    </row>
    <row r="87" spans="2:10" x14ac:dyDescent="0.25">
      <c r="B87" t="s">
        <v>196</v>
      </c>
      <c r="F87" t="s">
        <v>288</v>
      </c>
      <c r="J87" t="s">
        <v>372</v>
      </c>
    </row>
    <row r="88" spans="2:10" x14ac:dyDescent="0.25">
      <c r="B88" t="s">
        <v>197</v>
      </c>
      <c r="F88" t="s">
        <v>289</v>
      </c>
      <c r="J88" t="s">
        <v>373</v>
      </c>
    </row>
    <row r="89" spans="2:10" x14ac:dyDescent="0.25">
      <c r="B89" t="s">
        <v>198</v>
      </c>
      <c r="F89" t="s">
        <v>290</v>
      </c>
      <c r="J89" t="s">
        <v>374</v>
      </c>
    </row>
    <row r="90" spans="2:10" x14ac:dyDescent="0.25">
      <c r="B90" t="s">
        <v>199</v>
      </c>
      <c r="F90" t="s">
        <v>291</v>
      </c>
      <c r="J90" t="s">
        <v>375</v>
      </c>
    </row>
    <row r="91" spans="2:10" x14ac:dyDescent="0.25">
      <c r="B91" t="s">
        <v>200</v>
      </c>
      <c r="F91" t="s">
        <v>292</v>
      </c>
      <c r="J91" t="s">
        <v>376</v>
      </c>
    </row>
    <row r="92" spans="2:10" x14ac:dyDescent="0.25">
      <c r="B92" t="s">
        <v>201</v>
      </c>
      <c r="F92" t="s">
        <v>293</v>
      </c>
      <c r="J92" t="s">
        <v>377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496A-63FE-42A1-8DD9-6C236F1DA641}">
  <dimension ref="A1:AA92"/>
  <sheetViews>
    <sheetView workbookViewId="0">
      <selection activeCell="F15" sqref="F15"/>
    </sheetView>
  </sheetViews>
  <sheetFormatPr defaultRowHeight="15" x14ac:dyDescent="0.25"/>
  <cols>
    <col min="1" max="1" width="15.28515625" style="7" customWidth="1"/>
    <col min="3" max="3" width="9.140625" style="7"/>
    <col min="4" max="4" width="9.5703125" bestFit="1" customWidth="1"/>
    <col min="5" max="5" width="11.28515625" customWidth="1"/>
    <col min="6" max="25" width="9.5703125" bestFit="1" customWidth="1"/>
    <col min="27" max="27" width="9.5703125" bestFit="1" customWidth="1"/>
  </cols>
  <sheetData>
    <row r="1" spans="1:27" x14ac:dyDescent="0.25">
      <c r="A1" s="7" t="s">
        <v>102</v>
      </c>
      <c r="B1" t="str">
        <f>MID(A1,4,7)</f>
        <v xml:space="preserve"> .61471</v>
      </c>
      <c r="C1" s="117">
        <v>0.61470999999999998</v>
      </c>
      <c r="D1" s="27">
        <f>C1</f>
        <v>0.61470999999999998</v>
      </c>
      <c r="E1" s="27">
        <f>C5</f>
        <v>0.66778999999999999</v>
      </c>
      <c r="F1" s="27">
        <f>C9</f>
        <v>0.57448999999999995</v>
      </c>
      <c r="G1" s="27">
        <f>C13</f>
        <v>0.64280000000000004</v>
      </c>
      <c r="H1" s="27">
        <f>C17</f>
        <v>0.60509999999999997</v>
      </c>
      <c r="I1" s="27">
        <f>C21</f>
        <v>0.61504999999999999</v>
      </c>
      <c r="J1" s="27">
        <f>C25</f>
        <v>0.62572000000000005</v>
      </c>
      <c r="K1" s="27">
        <f>C29</f>
        <v>0.70923000000000003</v>
      </c>
      <c r="L1" s="27">
        <f>C33</f>
        <v>0.68494999999999995</v>
      </c>
      <c r="M1" s="27">
        <f>C37</f>
        <v>0.65210000000000001</v>
      </c>
      <c r="N1" s="27">
        <f>C41</f>
        <v>0.65422999999999998</v>
      </c>
      <c r="O1" s="27">
        <f>C45</f>
        <v>0.63580999999999999</v>
      </c>
      <c r="P1" s="27">
        <f>C49</f>
        <v>0.59218999999999999</v>
      </c>
      <c r="Q1" s="27">
        <f>C53</f>
        <v>0.60892000000000002</v>
      </c>
      <c r="R1" s="27">
        <f>C57</f>
        <v>0.67637000000000003</v>
      </c>
      <c r="S1" s="27">
        <f>C61</f>
        <v>0.64076</v>
      </c>
      <c r="T1" s="27">
        <f>C65</f>
        <v>0.55589999999999995</v>
      </c>
      <c r="U1" s="27">
        <f>C69</f>
        <v>0.60396000000000005</v>
      </c>
      <c r="V1" s="27">
        <f>C73</f>
        <v>0.59928000000000003</v>
      </c>
      <c r="W1" s="27">
        <f>C77</f>
        <v>0.55064000000000002</v>
      </c>
      <c r="X1" s="27">
        <f>C81</f>
        <v>0.58189000000000002</v>
      </c>
      <c r="Y1" s="27">
        <f>C85</f>
        <v>0.61970000000000003</v>
      </c>
      <c r="Z1" s="27"/>
      <c r="AA1" s="27">
        <f>C89</f>
        <v>0.64000999999999997</v>
      </c>
    </row>
    <row r="2" spans="1:27" x14ac:dyDescent="0.25">
      <c r="A2" s="7" t="s">
        <v>103</v>
      </c>
      <c r="B2" t="str">
        <f t="shared" ref="B2:B65" si="0">MID(A2,4,7)</f>
        <v xml:space="preserve"> .61216</v>
      </c>
      <c r="C2" s="117">
        <v>0.61216000000000004</v>
      </c>
      <c r="D2" s="27">
        <f>C2</f>
        <v>0.61216000000000004</v>
      </c>
      <c r="E2" s="27">
        <f>C6</f>
        <v>0.65334999999999999</v>
      </c>
      <c r="F2" s="27">
        <f>C10</f>
        <v>0.59326999999999996</v>
      </c>
      <c r="G2" s="27">
        <f>C14</f>
        <v>0.60319</v>
      </c>
      <c r="H2" s="27">
        <f>C18</f>
        <v>0.56520000000000004</v>
      </c>
      <c r="I2" s="27">
        <f>C22</f>
        <v>0.60114000000000001</v>
      </c>
      <c r="J2" s="27">
        <f>C26</f>
        <v>0.68171000000000004</v>
      </c>
      <c r="K2" s="27">
        <f>C30</f>
        <v>0.68927000000000005</v>
      </c>
      <c r="L2" s="27">
        <f>C34</f>
        <v>0.68389999999999995</v>
      </c>
      <c r="M2" s="27">
        <f>C38</f>
        <v>0.6371</v>
      </c>
      <c r="N2" s="27">
        <f>C42</f>
        <v>0.6573</v>
      </c>
      <c r="O2" s="27">
        <f>C46</f>
        <v>0.63639000000000001</v>
      </c>
      <c r="P2" s="27">
        <f>C50</f>
        <v>0.59741999999999995</v>
      </c>
      <c r="Q2" s="27">
        <f>C54</f>
        <v>0.61429999999999996</v>
      </c>
      <c r="R2" s="27">
        <f>C58</f>
        <v>0.66605999999999999</v>
      </c>
      <c r="S2" s="27">
        <f>C62</f>
        <v>0.61738999999999999</v>
      </c>
      <c r="T2" s="27">
        <f>C66</f>
        <v>0.55184</v>
      </c>
      <c r="U2" s="27">
        <f>C70</f>
        <v>0.55096000000000001</v>
      </c>
      <c r="V2" s="27">
        <f>C74</f>
        <v>0.59972999999999999</v>
      </c>
      <c r="W2" s="27">
        <f>C78</f>
        <v>0.53449999999999998</v>
      </c>
      <c r="X2" s="27">
        <f>C82</f>
        <v>0.56511</v>
      </c>
      <c r="Y2" s="27">
        <f>C86</f>
        <v>0.6331</v>
      </c>
      <c r="Z2" s="27"/>
      <c r="AA2" s="27">
        <f>C90</f>
        <v>0.63295999999999997</v>
      </c>
    </row>
    <row r="3" spans="1:27" x14ac:dyDescent="0.25">
      <c r="A3" s="7" t="s">
        <v>104</v>
      </c>
      <c r="B3" t="str">
        <f t="shared" si="0"/>
        <v xml:space="preserve"> .57844</v>
      </c>
      <c r="C3" s="117">
        <v>0.57843999999999995</v>
      </c>
      <c r="D3" s="27">
        <f>C3</f>
        <v>0.57843999999999995</v>
      </c>
      <c r="E3" s="27">
        <f>C7</f>
        <v>0.65639999999999998</v>
      </c>
      <c r="F3" s="27">
        <f>C11</f>
        <v>0.59448999999999996</v>
      </c>
      <c r="G3" s="27">
        <f>C15</f>
        <v>0.60704000000000002</v>
      </c>
      <c r="H3" s="27">
        <f>C19</f>
        <v>0.59094000000000002</v>
      </c>
      <c r="I3" s="27">
        <f>C23</f>
        <v>0.60838999999999999</v>
      </c>
      <c r="J3" s="27">
        <f>C27</f>
        <v>0.65549999999999997</v>
      </c>
      <c r="K3" s="27">
        <f>C31</f>
        <v>0.66327999999999998</v>
      </c>
      <c r="L3" s="27">
        <f>C35</f>
        <v>0.66422999999999999</v>
      </c>
      <c r="M3" s="27">
        <f>C39</f>
        <v>0.67139000000000004</v>
      </c>
      <c r="N3" s="27">
        <f>C43</f>
        <v>0.63275999999999999</v>
      </c>
      <c r="O3" s="27">
        <f>C47</f>
        <v>0.63319999999999999</v>
      </c>
      <c r="P3" s="27">
        <f>C51</f>
        <v>0.59523000000000004</v>
      </c>
      <c r="Q3" s="27">
        <f>C55</f>
        <v>0.59902</v>
      </c>
      <c r="R3" s="27">
        <f>C59</f>
        <v>0.64039000000000001</v>
      </c>
      <c r="S3" s="27">
        <f>C63</f>
        <v>0.62131000000000003</v>
      </c>
      <c r="T3" s="27">
        <f>C67</f>
        <v>0.56308000000000002</v>
      </c>
      <c r="U3" s="27">
        <f>C71</f>
        <v>0.56967000000000001</v>
      </c>
      <c r="V3" s="27">
        <f>C75</f>
        <v>0.60745000000000005</v>
      </c>
      <c r="W3" s="27">
        <f>C79</f>
        <v>0.53190999999999999</v>
      </c>
      <c r="X3" s="27">
        <f>C83</f>
        <v>0.55222000000000004</v>
      </c>
      <c r="Y3" s="27">
        <f>C87</f>
        <v>0.61306000000000005</v>
      </c>
      <c r="Z3" s="27"/>
      <c r="AA3" s="27">
        <f>C91</f>
        <v>0.62165999999999999</v>
      </c>
    </row>
    <row r="4" spans="1:27" x14ac:dyDescent="0.25">
      <c r="A4" s="7" t="s">
        <v>105</v>
      </c>
      <c r="B4" t="str">
        <f t="shared" si="0"/>
        <v xml:space="preserve"> .57418</v>
      </c>
      <c r="C4" s="117">
        <v>0.57418000000000002</v>
      </c>
      <c r="D4" s="27">
        <f>C4</f>
        <v>0.57418000000000002</v>
      </c>
      <c r="E4" s="27">
        <f>C8</f>
        <v>0.62661</v>
      </c>
      <c r="F4" s="27">
        <f>C12</f>
        <v>0.57740999999999998</v>
      </c>
      <c r="G4" s="27">
        <f>C16</f>
        <v>0.55581999999999998</v>
      </c>
      <c r="H4" s="27">
        <f>C20</f>
        <v>0.60589000000000004</v>
      </c>
      <c r="I4" s="27">
        <f>C24</f>
        <v>0.62307000000000001</v>
      </c>
      <c r="J4" s="27">
        <f>C28</f>
        <v>0.65398999999999996</v>
      </c>
      <c r="K4" s="27">
        <f>C32</f>
        <v>0.66918999999999995</v>
      </c>
      <c r="L4" s="27">
        <f>C36</f>
        <v>0.64310999999999996</v>
      </c>
      <c r="M4" s="27">
        <f>C40</f>
        <v>0.63885000000000003</v>
      </c>
      <c r="N4" s="27">
        <f>C44</f>
        <v>0.65566999999999998</v>
      </c>
      <c r="O4" s="27">
        <f>C48</f>
        <v>0.62283999999999995</v>
      </c>
      <c r="P4" s="27">
        <f>C52</f>
        <v>0.58496000000000004</v>
      </c>
      <c r="Q4" s="27">
        <f>C56</f>
        <v>0.60951</v>
      </c>
      <c r="R4" s="27">
        <f>C60</f>
        <v>0.63253999999999999</v>
      </c>
      <c r="S4" s="27">
        <f>C64</f>
        <v>0.60013000000000005</v>
      </c>
      <c r="T4" s="27">
        <f>C68</f>
        <v>0.55296999999999996</v>
      </c>
      <c r="U4" s="27">
        <f>C72</f>
        <v>0.53796999999999995</v>
      </c>
      <c r="V4" s="27">
        <f>C76</f>
        <v>0.58704999999999996</v>
      </c>
      <c r="W4" s="27">
        <f>C80</f>
        <v>0.52100999999999997</v>
      </c>
      <c r="X4" s="27">
        <f>C84</f>
        <v>0.55027999999999999</v>
      </c>
      <c r="Y4" s="27">
        <f>C88</f>
        <v>0.61317999999999995</v>
      </c>
      <c r="Z4" s="27"/>
      <c r="AA4" s="27">
        <f>C92</f>
        <v>0.61151999999999995</v>
      </c>
    </row>
    <row r="5" spans="1:27" x14ac:dyDescent="0.25">
      <c r="A5" s="7" t="s">
        <v>106</v>
      </c>
      <c r="B5" t="str">
        <f t="shared" si="0"/>
        <v xml:space="preserve"> .66779</v>
      </c>
      <c r="C5" s="117">
        <v>0.66778999999999999</v>
      </c>
    </row>
    <row r="6" spans="1:27" x14ac:dyDescent="0.25">
      <c r="A6" s="7" t="s">
        <v>107</v>
      </c>
      <c r="B6" t="str">
        <f t="shared" si="0"/>
        <v xml:space="preserve"> .65335</v>
      </c>
      <c r="C6" s="117">
        <v>0.65334999999999999</v>
      </c>
    </row>
    <row r="7" spans="1:27" x14ac:dyDescent="0.25">
      <c r="A7" s="7" t="s">
        <v>108</v>
      </c>
      <c r="B7" t="str">
        <f t="shared" si="0"/>
        <v xml:space="preserve"> .65640</v>
      </c>
      <c r="C7" s="117">
        <v>0.65639999999999998</v>
      </c>
    </row>
    <row r="8" spans="1:27" x14ac:dyDescent="0.25">
      <c r="A8" s="7" t="s">
        <v>109</v>
      </c>
      <c r="B8" t="str">
        <f t="shared" si="0"/>
        <v xml:space="preserve"> .62661</v>
      </c>
      <c r="C8" s="117">
        <v>0.62661</v>
      </c>
    </row>
    <row r="9" spans="1:27" x14ac:dyDescent="0.25">
      <c r="A9" s="7" t="s">
        <v>294</v>
      </c>
      <c r="B9" t="str">
        <f t="shared" si="0"/>
        <v xml:space="preserve"> .57449</v>
      </c>
      <c r="C9" s="117">
        <v>0.57448999999999995</v>
      </c>
    </row>
    <row r="10" spans="1:27" x14ac:dyDescent="0.25">
      <c r="A10" s="7" t="s">
        <v>295</v>
      </c>
      <c r="B10" t="str">
        <f t="shared" si="0"/>
        <v xml:space="preserve"> .59327</v>
      </c>
      <c r="C10" s="117">
        <v>0.59326999999999996</v>
      </c>
    </row>
    <row r="11" spans="1:27" x14ac:dyDescent="0.25">
      <c r="A11" s="7" t="s">
        <v>296</v>
      </c>
      <c r="B11" t="str">
        <f t="shared" si="0"/>
        <v xml:space="preserve"> .59449</v>
      </c>
      <c r="C11" s="117">
        <v>0.59448999999999996</v>
      </c>
    </row>
    <row r="12" spans="1:27" x14ac:dyDescent="0.25">
      <c r="A12" s="7" t="s">
        <v>297</v>
      </c>
      <c r="B12" t="str">
        <f t="shared" si="0"/>
        <v xml:space="preserve"> .57741</v>
      </c>
      <c r="C12" s="117">
        <v>0.57740999999999998</v>
      </c>
    </row>
    <row r="13" spans="1:27" x14ac:dyDescent="0.25">
      <c r="A13" s="7" t="s">
        <v>298</v>
      </c>
      <c r="B13" t="str">
        <f t="shared" si="0"/>
        <v xml:space="preserve"> .64280</v>
      </c>
      <c r="C13" s="117">
        <v>0.64280000000000004</v>
      </c>
    </row>
    <row r="14" spans="1:27" x14ac:dyDescent="0.25">
      <c r="A14" s="7" t="s">
        <v>299</v>
      </c>
      <c r="B14" t="str">
        <f t="shared" si="0"/>
        <v xml:space="preserve"> .60319</v>
      </c>
      <c r="C14" s="117">
        <v>0.60319</v>
      </c>
    </row>
    <row r="15" spans="1:27" x14ac:dyDescent="0.25">
      <c r="A15" s="7" t="s">
        <v>300</v>
      </c>
      <c r="B15" t="str">
        <f t="shared" si="0"/>
        <v xml:space="preserve"> .60704</v>
      </c>
      <c r="C15" s="117">
        <v>0.60704000000000002</v>
      </c>
    </row>
    <row r="16" spans="1:27" x14ac:dyDescent="0.25">
      <c r="A16" s="7" t="s">
        <v>301</v>
      </c>
      <c r="B16" t="str">
        <f t="shared" si="0"/>
        <v xml:space="preserve"> .55582</v>
      </c>
      <c r="C16" s="117">
        <v>0.55581999999999998</v>
      </c>
    </row>
    <row r="17" spans="1:3" x14ac:dyDescent="0.25">
      <c r="A17" s="7" t="s">
        <v>302</v>
      </c>
      <c r="B17" t="str">
        <f t="shared" si="0"/>
        <v xml:space="preserve"> .60510</v>
      </c>
      <c r="C17" s="117">
        <v>0.60509999999999997</v>
      </c>
    </row>
    <row r="18" spans="1:3" x14ac:dyDescent="0.25">
      <c r="A18" s="7" t="s">
        <v>303</v>
      </c>
      <c r="B18" t="str">
        <f t="shared" si="0"/>
        <v xml:space="preserve"> .56520</v>
      </c>
      <c r="C18" s="117">
        <v>0.56520000000000004</v>
      </c>
    </row>
    <row r="19" spans="1:3" x14ac:dyDescent="0.25">
      <c r="A19" s="7" t="s">
        <v>304</v>
      </c>
      <c r="B19" t="str">
        <f t="shared" si="0"/>
        <v xml:space="preserve"> .59094</v>
      </c>
      <c r="C19" s="117">
        <v>0.59094000000000002</v>
      </c>
    </row>
    <row r="20" spans="1:3" x14ac:dyDescent="0.25">
      <c r="A20" s="7" t="s">
        <v>305</v>
      </c>
      <c r="B20" t="str">
        <f t="shared" si="0"/>
        <v xml:space="preserve"> .60589</v>
      </c>
      <c r="C20" s="117">
        <v>0.60589000000000004</v>
      </c>
    </row>
    <row r="21" spans="1:3" x14ac:dyDescent="0.25">
      <c r="A21" s="7" t="s">
        <v>306</v>
      </c>
      <c r="B21" t="str">
        <f t="shared" si="0"/>
        <v xml:space="preserve"> .61505</v>
      </c>
      <c r="C21" s="117">
        <v>0.61504999999999999</v>
      </c>
    </row>
    <row r="22" spans="1:3" x14ac:dyDescent="0.25">
      <c r="A22" s="7" t="s">
        <v>307</v>
      </c>
      <c r="B22" t="str">
        <f t="shared" si="0"/>
        <v xml:space="preserve"> .60114</v>
      </c>
      <c r="C22" s="117">
        <v>0.60114000000000001</v>
      </c>
    </row>
    <row r="23" spans="1:3" x14ac:dyDescent="0.25">
      <c r="A23" s="7" t="s">
        <v>308</v>
      </c>
      <c r="B23" t="str">
        <f t="shared" si="0"/>
        <v xml:space="preserve"> .60839</v>
      </c>
      <c r="C23" s="117">
        <v>0.60838999999999999</v>
      </c>
    </row>
    <row r="24" spans="1:3" x14ac:dyDescent="0.25">
      <c r="A24" s="7" t="s">
        <v>309</v>
      </c>
      <c r="B24" t="str">
        <f t="shared" si="0"/>
        <v xml:space="preserve"> .62307</v>
      </c>
      <c r="C24" s="117">
        <v>0.62307000000000001</v>
      </c>
    </row>
    <row r="25" spans="1:3" x14ac:dyDescent="0.25">
      <c r="A25" s="7" t="s">
        <v>310</v>
      </c>
      <c r="B25" t="str">
        <f t="shared" si="0"/>
        <v xml:space="preserve"> .62572</v>
      </c>
      <c r="C25" s="117">
        <v>0.62572000000000005</v>
      </c>
    </row>
    <row r="26" spans="1:3" x14ac:dyDescent="0.25">
      <c r="A26" s="7" t="s">
        <v>311</v>
      </c>
      <c r="B26" t="str">
        <f t="shared" si="0"/>
        <v xml:space="preserve"> .68171</v>
      </c>
      <c r="C26" s="117">
        <v>0.68171000000000004</v>
      </c>
    </row>
    <row r="27" spans="1:3" x14ac:dyDescent="0.25">
      <c r="A27" s="7" t="s">
        <v>312</v>
      </c>
      <c r="B27" t="str">
        <f t="shared" si="0"/>
        <v xml:space="preserve"> .65550</v>
      </c>
      <c r="C27" s="117">
        <v>0.65549999999999997</v>
      </c>
    </row>
    <row r="28" spans="1:3" x14ac:dyDescent="0.25">
      <c r="A28" s="7" t="s">
        <v>313</v>
      </c>
      <c r="B28" t="str">
        <f t="shared" si="0"/>
        <v xml:space="preserve"> .65399</v>
      </c>
      <c r="C28" s="117">
        <v>0.65398999999999996</v>
      </c>
    </row>
    <row r="29" spans="1:3" x14ac:dyDescent="0.25">
      <c r="A29" s="7" t="s">
        <v>314</v>
      </c>
      <c r="B29" t="str">
        <f t="shared" si="0"/>
        <v xml:space="preserve"> .70923</v>
      </c>
      <c r="C29" s="117">
        <v>0.70923000000000003</v>
      </c>
    </row>
    <row r="30" spans="1:3" x14ac:dyDescent="0.25">
      <c r="A30" s="7" t="s">
        <v>315</v>
      </c>
      <c r="B30" t="str">
        <f t="shared" si="0"/>
        <v xml:space="preserve"> .68927</v>
      </c>
      <c r="C30" s="117">
        <v>0.68927000000000005</v>
      </c>
    </row>
    <row r="31" spans="1:3" x14ac:dyDescent="0.25">
      <c r="A31" s="7" t="s">
        <v>316</v>
      </c>
      <c r="B31" t="str">
        <f t="shared" si="0"/>
        <v xml:space="preserve"> .66328</v>
      </c>
      <c r="C31" s="117">
        <v>0.66327999999999998</v>
      </c>
    </row>
    <row r="32" spans="1:3" x14ac:dyDescent="0.25">
      <c r="A32" s="7" t="s">
        <v>317</v>
      </c>
      <c r="B32" t="str">
        <f t="shared" si="0"/>
        <v xml:space="preserve"> .66919</v>
      </c>
      <c r="C32" s="117">
        <v>0.66918999999999995</v>
      </c>
    </row>
    <row r="33" spans="1:3" x14ac:dyDescent="0.25">
      <c r="A33" s="7" t="s">
        <v>318</v>
      </c>
      <c r="B33" t="str">
        <f t="shared" si="0"/>
        <v xml:space="preserve"> .68495</v>
      </c>
      <c r="C33" s="117">
        <v>0.68494999999999995</v>
      </c>
    </row>
    <row r="34" spans="1:3" x14ac:dyDescent="0.25">
      <c r="A34" s="7" t="s">
        <v>319</v>
      </c>
      <c r="B34" t="str">
        <f t="shared" si="0"/>
        <v xml:space="preserve"> .68390</v>
      </c>
      <c r="C34" s="117">
        <v>0.68389999999999995</v>
      </c>
    </row>
    <row r="35" spans="1:3" x14ac:dyDescent="0.25">
      <c r="A35" s="7" t="s">
        <v>320</v>
      </c>
      <c r="B35" t="str">
        <f t="shared" si="0"/>
        <v xml:space="preserve"> .66423</v>
      </c>
      <c r="C35" s="117">
        <v>0.66422999999999999</v>
      </c>
    </row>
    <row r="36" spans="1:3" x14ac:dyDescent="0.25">
      <c r="A36" s="7" t="s">
        <v>321</v>
      </c>
      <c r="B36" t="str">
        <f t="shared" si="0"/>
        <v xml:space="preserve"> .64311</v>
      </c>
      <c r="C36" s="117">
        <v>0.64310999999999996</v>
      </c>
    </row>
    <row r="37" spans="1:3" x14ac:dyDescent="0.25">
      <c r="A37" s="7" t="s">
        <v>322</v>
      </c>
      <c r="B37" t="str">
        <f t="shared" si="0"/>
        <v xml:space="preserve">  .6521</v>
      </c>
      <c r="C37" s="117">
        <v>0.65210000000000001</v>
      </c>
    </row>
    <row r="38" spans="1:3" x14ac:dyDescent="0.25">
      <c r="A38" s="7" t="s">
        <v>323</v>
      </c>
      <c r="B38" t="str">
        <f t="shared" si="0"/>
        <v xml:space="preserve"> .63710</v>
      </c>
      <c r="C38" s="117">
        <v>0.6371</v>
      </c>
    </row>
    <row r="39" spans="1:3" x14ac:dyDescent="0.25">
      <c r="A39" s="7" t="s">
        <v>324</v>
      </c>
      <c r="B39" t="str">
        <f t="shared" si="0"/>
        <v xml:space="preserve"> .67139</v>
      </c>
      <c r="C39" s="117">
        <v>0.67139000000000004</v>
      </c>
    </row>
    <row r="40" spans="1:3" x14ac:dyDescent="0.25">
      <c r="A40" s="7" t="s">
        <v>325</v>
      </c>
      <c r="B40" t="str">
        <f t="shared" si="0"/>
        <v xml:space="preserve"> .63885</v>
      </c>
      <c r="C40" s="117">
        <v>0.63885000000000003</v>
      </c>
    </row>
    <row r="41" spans="1:3" x14ac:dyDescent="0.25">
      <c r="A41" s="7" t="s">
        <v>326</v>
      </c>
      <c r="B41" t="str">
        <f t="shared" si="0"/>
        <v xml:space="preserve"> .65423</v>
      </c>
      <c r="C41" s="117">
        <v>0.65422999999999998</v>
      </c>
    </row>
    <row r="42" spans="1:3" x14ac:dyDescent="0.25">
      <c r="A42" s="7" t="s">
        <v>327</v>
      </c>
      <c r="B42" t="str">
        <f t="shared" si="0"/>
        <v xml:space="preserve">  .6573</v>
      </c>
      <c r="C42" s="117">
        <v>0.6573</v>
      </c>
    </row>
    <row r="43" spans="1:3" x14ac:dyDescent="0.25">
      <c r="A43" s="7" t="s">
        <v>328</v>
      </c>
      <c r="B43" t="str">
        <f t="shared" si="0"/>
        <v xml:space="preserve"> .63276</v>
      </c>
      <c r="C43" s="117">
        <v>0.63275999999999999</v>
      </c>
    </row>
    <row r="44" spans="1:3" x14ac:dyDescent="0.25">
      <c r="A44" s="7" t="s">
        <v>329</v>
      </c>
      <c r="B44" t="str">
        <f t="shared" si="0"/>
        <v xml:space="preserve"> .65567</v>
      </c>
      <c r="C44" s="117">
        <v>0.65566999999999998</v>
      </c>
    </row>
    <row r="45" spans="1:3" x14ac:dyDescent="0.25">
      <c r="A45" s="7" t="s">
        <v>330</v>
      </c>
      <c r="B45" t="str">
        <f t="shared" si="0"/>
        <v xml:space="preserve"> .63581</v>
      </c>
      <c r="C45" s="117">
        <v>0.63580999999999999</v>
      </c>
    </row>
    <row r="46" spans="1:3" x14ac:dyDescent="0.25">
      <c r="A46" s="7" t="s">
        <v>331</v>
      </c>
      <c r="B46" t="str">
        <f t="shared" si="0"/>
        <v xml:space="preserve"> .63639</v>
      </c>
      <c r="C46" s="117">
        <v>0.63639000000000001</v>
      </c>
    </row>
    <row r="47" spans="1:3" x14ac:dyDescent="0.25">
      <c r="A47" s="7" t="s">
        <v>332</v>
      </c>
      <c r="B47" t="str">
        <f t="shared" si="0"/>
        <v xml:space="preserve">  .6332</v>
      </c>
      <c r="C47" s="117">
        <v>0.63319999999999999</v>
      </c>
    </row>
    <row r="48" spans="1:3" x14ac:dyDescent="0.25">
      <c r="A48" s="7" t="s">
        <v>333</v>
      </c>
      <c r="B48" t="str">
        <f t="shared" si="0"/>
        <v xml:space="preserve"> .62284</v>
      </c>
      <c r="C48" s="117">
        <v>0.62283999999999995</v>
      </c>
    </row>
    <row r="49" spans="1:3" x14ac:dyDescent="0.25">
      <c r="A49" s="7" t="s">
        <v>334</v>
      </c>
      <c r="B49" t="str">
        <f t="shared" si="0"/>
        <v xml:space="preserve"> .59219</v>
      </c>
      <c r="C49" s="117">
        <v>0.59218999999999999</v>
      </c>
    </row>
    <row r="50" spans="1:3" x14ac:dyDescent="0.25">
      <c r="A50" s="7" t="s">
        <v>335</v>
      </c>
      <c r="B50" t="str">
        <f t="shared" si="0"/>
        <v xml:space="preserve"> .59742</v>
      </c>
      <c r="C50" s="117">
        <v>0.59741999999999995</v>
      </c>
    </row>
    <row r="51" spans="1:3" x14ac:dyDescent="0.25">
      <c r="A51" s="7" t="s">
        <v>336</v>
      </c>
      <c r="B51" t="str">
        <f t="shared" si="0"/>
        <v xml:space="preserve"> .59523</v>
      </c>
      <c r="C51" s="117">
        <v>0.59523000000000004</v>
      </c>
    </row>
    <row r="52" spans="1:3" x14ac:dyDescent="0.25">
      <c r="A52" s="7" t="s">
        <v>337</v>
      </c>
      <c r="B52" t="str">
        <f t="shared" si="0"/>
        <v xml:space="preserve"> .58496</v>
      </c>
      <c r="C52" s="117">
        <v>0.58496000000000004</v>
      </c>
    </row>
    <row r="53" spans="1:3" x14ac:dyDescent="0.25">
      <c r="A53" s="7" t="s">
        <v>338</v>
      </c>
      <c r="B53" t="str">
        <f t="shared" si="0"/>
        <v xml:space="preserve"> .60892</v>
      </c>
      <c r="C53" s="117">
        <v>0.60892000000000002</v>
      </c>
    </row>
    <row r="54" spans="1:3" x14ac:dyDescent="0.25">
      <c r="A54" s="7" t="s">
        <v>339</v>
      </c>
      <c r="B54" t="str">
        <f t="shared" si="0"/>
        <v xml:space="preserve"> .61430</v>
      </c>
      <c r="C54" s="117">
        <v>0.61429999999999996</v>
      </c>
    </row>
    <row r="55" spans="1:3" x14ac:dyDescent="0.25">
      <c r="A55" s="7" t="s">
        <v>340</v>
      </c>
      <c r="B55" t="str">
        <f t="shared" si="0"/>
        <v xml:space="preserve"> .59902</v>
      </c>
      <c r="C55" s="117">
        <v>0.59902</v>
      </c>
    </row>
    <row r="56" spans="1:3" x14ac:dyDescent="0.25">
      <c r="A56" s="7" t="s">
        <v>341</v>
      </c>
      <c r="B56" t="str">
        <f t="shared" si="0"/>
        <v xml:space="preserve"> .60951</v>
      </c>
      <c r="C56" s="117">
        <v>0.60951</v>
      </c>
    </row>
    <row r="57" spans="1:3" x14ac:dyDescent="0.25">
      <c r="A57" s="7" t="s">
        <v>342</v>
      </c>
      <c r="B57" t="str">
        <f t="shared" si="0"/>
        <v xml:space="preserve"> .67637</v>
      </c>
      <c r="C57" s="117">
        <v>0.67637000000000003</v>
      </c>
    </row>
    <row r="58" spans="1:3" x14ac:dyDescent="0.25">
      <c r="A58" s="7" t="s">
        <v>343</v>
      </c>
      <c r="B58" t="str">
        <f t="shared" si="0"/>
        <v xml:space="preserve"> .66606</v>
      </c>
      <c r="C58" s="117">
        <v>0.66605999999999999</v>
      </c>
    </row>
    <row r="59" spans="1:3" x14ac:dyDescent="0.25">
      <c r="A59" s="7" t="s">
        <v>344</v>
      </c>
      <c r="B59" t="str">
        <f t="shared" si="0"/>
        <v xml:space="preserve"> .64039</v>
      </c>
      <c r="C59" s="117">
        <v>0.64039000000000001</v>
      </c>
    </row>
    <row r="60" spans="1:3" x14ac:dyDescent="0.25">
      <c r="A60" s="7" t="s">
        <v>345</v>
      </c>
      <c r="B60" t="str">
        <f t="shared" si="0"/>
        <v xml:space="preserve"> .63254</v>
      </c>
      <c r="C60" s="117">
        <v>0.63253999999999999</v>
      </c>
    </row>
    <row r="61" spans="1:3" x14ac:dyDescent="0.25">
      <c r="A61" s="7" t="s">
        <v>346</v>
      </c>
      <c r="B61" t="str">
        <f t="shared" si="0"/>
        <v xml:space="preserve"> .64076</v>
      </c>
      <c r="C61" s="117">
        <v>0.64076</v>
      </c>
    </row>
    <row r="62" spans="1:3" x14ac:dyDescent="0.25">
      <c r="A62" s="7" t="s">
        <v>347</v>
      </c>
      <c r="B62" t="str">
        <f t="shared" si="0"/>
        <v xml:space="preserve"> .61739</v>
      </c>
      <c r="C62" s="117">
        <v>0.61738999999999999</v>
      </c>
    </row>
    <row r="63" spans="1:3" x14ac:dyDescent="0.25">
      <c r="A63" s="7" t="s">
        <v>348</v>
      </c>
      <c r="B63" t="str">
        <f t="shared" si="0"/>
        <v xml:space="preserve"> .62131</v>
      </c>
      <c r="C63" s="117">
        <v>0.62131000000000003</v>
      </c>
    </row>
    <row r="64" spans="1:3" x14ac:dyDescent="0.25">
      <c r="A64" s="7" t="s">
        <v>349</v>
      </c>
      <c r="B64" t="str">
        <f t="shared" si="0"/>
        <v xml:space="preserve"> .60013</v>
      </c>
      <c r="C64" s="117">
        <v>0.60013000000000005</v>
      </c>
    </row>
    <row r="65" spans="1:3" x14ac:dyDescent="0.25">
      <c r="A65" s="7" t="s">
        <v>350</v>
      </c>
      <c r="B65" t="str">
        <f t="shared" si="0"/>
        <v xml:space="preserve">  .5559</v>
      </c>
      <c r="C65" s="117">
        <v>0.55589999999999995</v>
      </c>
    </row>
    <row r="66" spans="1:3" x14ac:dyDescent="0.25">
      <c r="A66" s="7" t="s">
        <v>351</v>
      </c>
      <c r="B66" t="str">
        <f t="shared" ref="B66:B92" si="1">MID(A66,4,7)</f>
        <v xml:space="preserve"> .55184</v>
      </c>
      <c r="C66" s="117">
        <v>0.55184</v>
      </c>
    </row>
    <row r="67" spans="1:3" x14ac:dyDescent="0.25">
      <c r="A67" s="7" t="s">
        <v>352</v>
      </c>
      <c r="B67" t="str">
        <f t="shared" si="1"/>
        <v xml:space="preserve"> .56308</v>
      </c>
      <c r="C67" s="117">
        <v>0.56308000000000002</v>
      </c>
    </row>
    <row r="68" spans="1:3" x14ac:dyDescent="0.25">
      <c r="A68" s="7" t="s">
        <v>353</v>
      </c>
      <c r="B68" t="str">
        <f t="shared" si="1"/>
        <v xml:space="preserve"> .55297</v>
      </c>
      <c r="C68" s="117">
        <v>0.55296999999999996</v>
      </c>
    </row>
    <row r="69" spans="1:3" x14ac:dyDescent="0.25">
      <c r="A69" s="7" t="s">
        <v>354</v>
      </c>
      <c r="B69" t="str">
        <f t="shared" si="1"/>
        <v xml:space="preserve"> .60396</v>
      </c>
      <c r="C69" s="117">
        <v>0.60396000000000005</v>
      </c>
    </row>
    <row r="70" spans="1:3" x14ac:dyDescent="0.25">
      <c r="A70" s="7" t="s">
        <v>355</v>
      </c>
      <c r="B70" t="str">
        <f t="shared" si="1"/>
        <v xml:space="preserve"> .55096</v>
      </c>
      <c r="C70" s="117">
        <v>0.55096000000000001</v>
      </c>
    </row>
    <row r="71" spans="1:3" x14ac:dyDescent="0.25">
      <c r="A71" s="7" t="s">
        <v>356</v>
      </c>
      <c r="B71" t="str">
        <f t="shared" si="1"/>
        <v xml:space="preserve"> .56967</v>
      </c>
      <c r="C71" s="117">
        <v>0.56967000000000001</v>
      </c>
    </row>
    <row r="72" spans="1:3" x14ac:dyDescent="0.25">
      <c r="A72" s="7" t="s">
        <v>357</v>
      </c>
      <c r="B72" t="str">
        <f t="shared" si="1"/>
        <v xml:space="preserve"> .53797</v>
      </c>
      <c r="C72" s="117">
        <v>0.53796999999999995</v>
      </c>
    </row>
    <row r="73" spans="1:3" x14ac:dyDescent="0.25">
      <c r="A73" s="7" t="s">
        <v>358</v>
      </c>
      <c r="B73" t="str">
        <f t="shared" si="1"/>
        <v xml:space="preserve"> .59928</v>
      </c>
      <c r="C73" s="117">
        <v>0.59928000000000003</v>
      </c>
    </row>
    <row r="74" spans="1:3" x14ac:dyDescent="0.25">
      <c r="A74" s="7" t="s">
        <v>359</v>
      </c>
      <c r="B74" t="str">
        <f t="shared" si="1"/>
        <v xml:space="preserve"> .59973</v>
      </c>
      <c r="C74" s="117">
        <v>0.59972999999999999</v>
      </c>
    </row>
    <row r="75" spans="1:3" x14ac:dyDescent="0.25">
      <c r="A75" s="7" t="s">
        <v>360</v>
      </c>
      <c r="B75" t="str">
        <f t="shared" si="1"/>
        <v xml:space="preserve"> .60745</v>
      </c>
      <c r="C75" s="117">
        <v>0.60745000000000005</v>
      </c>
    </row>
    <row r="76" spans="1:3" x14ac:dyDescent="0.25">
      <c r="A76" s="7" t="s">
        <v>361</v>
      </c>
      <c r="B76" t="str">
        <f t="shared" si="1"/>
        <v xml:space="preserve"> .58705</v>
      </c>
      <c r="C76" s="117">
        <v>0.58704999999999996</v>
      </c>
    </row>
    <row r="77" spans="1:3" x14ac:dyDescent="0.25">
      <c r="A77" s="7" t="s">
        <v>362</v>
      </c>
      <c r="B77" t="str">
        <f t="shared" si="1"/>
        <v xml:space="preserve"> .55064</v>
      </c>
      <c r="C77" s="117">
        <v>0.55064000000000002</v>
      </c>
    </row>
    <row r="78" spans="1:3" x14ac:dyDescent="0.25">
      <c r="A78" s="7" t="s">
        <v>363</v>
      </c>
      <c r="B78" t="str">
        <f t="shared" si="1"/>
        <v xml:space="preserve">  .5345</v>
      </c>
      <c r="C78" s="117">
        <v>0.53449999999999998</v>
      </c>
    </row>
    <row r="79" spans="1:3" x14ac:dyDescent="0.25">
      <c r="A79" s="7" t="s">
        <v>364</v>
      </c>
      <c r="B79" t="str">
        <f t="shared" si="1"/>
        <v xml:space="preserve"> .53191</v>
      </c>
      <c r="C79" s="117">
        <v>0.53190999999999999</v>
      </c>
    </row>
    <row r="80" spans="1:3" x14ac:dyDescent="0.25">
      <c r="A80" s="7" t="s">
        <v>365</v>
      </c>
      <c r="B80" t="str">
        <f t="shared" si="1"/>
        <v xml:space="preserve"> .52101</v>
      </c>
      <c r="C80" s="117">
        <v>0.52100999999999997</v>
      </c>
    </row>
    <row r="81" spans="1:3" x14ac:dyDescent="0.25">
      <c r="A81" s="7" t="s">
        <v>366</v>
      </c>
      <c r="B81" t="str">
        <f t="shared" si="1"/>
        <v xml:space="preserve"> .58189</v>
      </c>
      <c r="C81" s="117">
        <v>0.58189000000000002</v>
      </c>
    </row>
    <row r="82" spans="1:3" x14ac:dyDescent="0.25">
      <c r="A82" s="7" t="s">
        <v>367</v>
      </c>
      <c r="B82" t="str">
        <f t="shared" si="1"/>
        <v xml:space="preserve"> .56511</v>
      </c>
      <c r="C82" s="117">
        <v>0.56511</v>
      </c>
    </row>
    <row r="83" spans="1:3" x14ac:dyDescent="0.25">
      <c r="A83" s="7" t="s">
        <v>368</v>
      </c>
      <c r="B83" t="str">
        <f t="shared" si="1"/>
        <v xml:space="preserve"> .55222</v>
      </c>
      <c r="C83" s="117">
        <v>0.55222000000000004</v>
      </c>
    </row>
    <row r="84" spans="1:3" x14ac:dyDescent="0.25">
      <c r="A84" s="7" t="s">
        <v>369</v>
      </c>
      <c r="B84" t="str">
        <f t="shared" si="1"/>
        <v xml:space="preserve"> .55028</v>
      </c>
      <c r="C84" s="117">
        <v>0.55027999999999999</v>
      </c>
    </row>
    <row r="85" spans="1:3" x14ac:dyDescent="0.25">
      <c r="A85" s="7" t="s">
        <v>370</v>
      </c>
      <c r="B85" t="str">
        <f t="shared" si="1"/>
        <v xml:space="preserve"> .61970</v>
      </c>
      <c r="C85" s="117">
        <v>0.61970000000000003</v>
      </c>
    </row>
    <row r="86" spans="1:3" x14ac:dyDescent="0.25">
      <c r="A86" s="7" t="s">
        <v>371</v>
      </c>
      <c r="B86" t="str">
        <f t="shared" si="1"/>
        <v xml:space="preserve">  .6331</v>
      </c>
      <c r="C86" s="117">
        <v>0.6331</v>
      </c>
    </row>
    <row r="87" spans="1:3" x14ac:dyDescent="0.25">
      <c r="A87" s="7" t="s">
        <v>372</v>
      </c>
      <c r="B87" t="str">
        <f t="shared" si="1"/>
        <v xml:space="preserve"> .61306</v>
      </c>
      <c r="C87" s="117">
        <v>0.61306000000000005</v>
      </c>
    </row>
    <row r="88" spans="1:3" x14ac:dyDescent="0.25">
      <c r="A88" s="7" t="s">
        <v>373</v>
      </c>
      <c r="B88" t="str">
        <f t="shared" si="1"/>
        <v xml:space="preserve"> .61318</v>
      </c>
      <c r="C88" s="117">
        <v>0.61317999999999995</v>
      </c>
    </row>
    <row r="89" spans="1:3" x14ac:dyDescent="0.25">
      <c r="A89" s="7" t="s">
        <v>374</v>
      </c>
      <c r="B89" t="str">
        <f t="shared" si="1"/>
        <v xml:space="preserve"> .64001</v>
      </c>
      <c r="C89" s="117">
        <v>0.64000999999999997</v>
      </c>
    </row>
    <row r="90" spans="1:3" x14ac:dyDescent="0.25">
      <c r="A90" s="7" t="s">
        <v>375</v>
      </c>
      <c r="B90" t="str">
        <f t="shared" si="1"/>
        <v xml:space="preserve"> .63296</v>
      </c>
      <c r="C90" s="117">
        <v>0.63295999999999997</v>
      </c>
    </row>
    <row r="91" spans="1:3" x14ac:dyDescent="0.25">
      <c r="A91" s="7" t="s">
        <v>376</v>
      </c>
      <c r="B91" t="str">
        <f t="shared" si="1"/>
        <v xml:space="preserve"> .62166</v>
      </c>
      <c r="C91" s="117">
        <v>0.62165999999999999</v>
      </c>
    </row>
    <row r="92" spans="1:3" x14ac:dyDescent="0.25">
      <c r="A92" s="7" t="s">
        <v>377</v>
      </c>
      <c r="B92" t="str">
        <f t="shared" si="1"/>
        <v xml:space="preserve"> .61152</v>
      </c>
      <c r="C92" s="117">
        <v>0.61151999999999995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F138"/>
  <sheetViews>
    <sheetView tabSelected="1" topLeftCell="Y1" zoomScaleNormal="100" workbookViewId="0">
      <selection activeCell="P98" sqref="P98"/>
    </sheetView>
  </sheetViews>
  <sheetFormatPr defaultColWidth="9.7109375" defaultRowHeight="15" x14ac:dyDescent="0.25"/>
  <cols>
    <col min="4" max="4" width="15.85546875" style="4" customWidth="1"/>
    <col min="5" max="5" width="9.7109375" customWidth="1"/>
    <col min="25" max="25" width="9.7109375" style="22"/>
  </cols>
  <sheetData>
    <row r="3" spans="2:32" x14ac:dyDescent="0.25">
      <c r="D3" s="5" t="s">
        <v>57</v>
      </c>
      <c r="E3" s="5"/>
      <c r="F3" s="5"/>
      <c r="G3" s="5"/>
      <c r="H3" s="7"/>
      <c r="I3" s="7"/>
      <c r="J3" s="7"/>
    </row>
    <row r="4" spans="2:32" x14ac:dyDescent="0.25"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6">
        <v>8</v>
      </c>
      <c r="M4" s="6">
        <v>9</v>
      </c>
      <c r="N4" s="6">
        <v>10</v>
      </c>
      <c r="O4" s="6">
        <v>11</v>
      </c>
      <c r="P4" s="6">
        <v>12</v>
      </c>
      <c r="Q4" s="6">
        <v>13</v>
      </c>
      <c r="R4" s="6">
        <v>14</v>
      </c>
      <c r="S4" s="6">
        <v>15</v>
      </c>
      <c r="T4" s="6">
        <v>16</v>
      </c>
      <c r="U4" s="6">
        <v>17</v>
      </c>
      <c r="V4" s="6">
        <v>18</v>
      </c>
      <c r="W4" s="6">
        <v>19</v>
      </c>
      <c r="X4" s="6">
        <v>20</v>
      </c>
      <c r="Y4" s="41">
        <v>21</v>
      </c>
      <c r="Z4" s="6">
        <v>22</v>
      </c>
    </row>
    <row r="5" spans="2:32" ht="45" x14ac:dyDescent="0.25">
      <c r="D5" s="12"/>
      <c r="E5" s="13" t="s">
        <v>0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5</v>
      </c>
      <c r="K5" s="13" t="s">
        <v>6</v>
      </c>
      <c r="L5" s="13" t="s">
        <v>7</v>
      </c>
      <c r="M5" s="13" t="s">
        <v>8</v>
      </c>
      <c r="N5" s="13" t="s">
        <v>9</v>
      </c>
      <c r="O5" s="13" t="s">
        <v>10</v>
      </c>
      <c r="P5" s="13" t="s">
        <v>11</v>
      </c>
      <c r="Q5" s="13" t="s">
        <v>12</v>
      </c>
      <c r="R5" s="13" t="s">
        <v>85</v>
      </c>
      <c r="S5" s="13" t="s">
        <v>13</v>
      </c>
      <c r="T5" s="13" t="s">
        <v>14</v>
      </c>
      <c r="U5" s="13" t="s">
        <v>15</v>
      </c>
      <c r="V5" s="13" t="s">
        <v>16</v>
      </c>
      <c r="W5" s="13" t="s">
        <v>17</v>
      </c>
      <c r="X5" s="13" t="s">
        <v>20</v>
      </c>
      <c r="Y5" s="42" t="s">
        <v>18</v>
      </c>
      <c r="Z5" s="13" t="s">
        <v>19</v>
      </c>
      <c r="AA5" s="13" t="s">
        <v>55</v>
      </c>
      <c r="AB5" s="13" t="s">
        <v>56</v>
      </c>
      <c r="AD5" s="6"/>
      <c r="AE5" s="24"/>
      <c r="AF5" s="26"/>
    </row>
    <row r="6" spans="2:32" x14ac:dyDescent="0.25">
      <c r="D6" s="11" t="s">
        <v>21</v>
      </c>
      <c r="E6" s="27">
        <v>0.60469499999999998</v>
      </c>
      <c r="F6" s="30">
        <v>0.55074679999999998</v>
      </c>
      <c r="G6" s="30">
        <v>0.56987180000000004</v>
      </c>
      <c r="H6" s="30">
        <v>0.55917530000000004</v>
      </c>
      <c r="I6" s="30">
        <v>0.59976039999999997</v>
      </c>
      <c r="J6" s="30">
        <v>0.57452230000000004</v>
      </c>
      <c r="K6" s="30">
        <v>0.59705260000000004</v>
      </c>
      <c r="L6" s="30">
        <v>0.62154399999999999</v>
      </c>
      <c r="M6" s="30">
        <v>0.61926870000000001</v>
      </c>
      <c r="N6" s="30">
        <v>0.58678940000000002</v>
      </c>
      <c r="O6" s="30">
        <v>0.60692349999999995</v>
      </c>
      <c r="P6" s="30">
        <v>0.61597150000000001</v>
      </c>
      <c r="Q6" s="30">
        <v>0.57786669999999996</v>
      </c>
      <c r="R6" s="30">
        <v>0.56801679999999999</v>
      </c>
      <c r="S6" s="30">
        <v>0.58137539999999999</v>
      </c>
      <c r="T6" s="30">
        <v>0.57408490000000001</v>
      </c>
      <c r="U6" s="30">
        <v>0.52990150000000003</v>
      </c>
      <c r="V6" s="30">
        <v>0.55351850000000002</v>
      </c>
      <c r="W6" s="30">
        <v>0.58462210000000003</v>
      </c>
      <c r="X6" s="30">
        <v>0.55714859999999999</v>
      </c>
      <c r="Y6" s="30">
        <v>0.55211779999999999</v>
      </c>
      <c r="Z6" s="30">
        <v>0.61338959999999998</v>
      </c>
      <c r="AA6" s="30">
        <f>SUM(E6:Z6)/22</f>
        <v>0.58174378181818176</v>
      </c>
      <c r="AB6" s="30">
        <v>0.60612290000000002</v>
      </c>
      <c r="AC6" s="22"/>
      <c r="AD6" s="6"/>
      <c r="AE6" s="24"/>
      <c r="AF6" s="26"/>
    </row>
    <row r="7" spans="2:32" x14ac:dyDescent="0.25">
      <c r="B7" s="43"/>
      <c r="D7" s="11" t="s">
        <v>22</v>
      </c>
      <c r="E7" s="27">
        <v>0.60055210000000003</v>
      </c>
      <c r="F7" s="30">
        <v>0.54628810000000005</v>
      </c>
      <c r="G7" s="30">
        <v>0.55995969999999995</v>
      </c>
      <c r="H7" s="30">
        <v>0.57272990000000001</v>
      </c>
      <c r="I7" s="30">
        <v>0.59233389999999997</v>
      </c>
      <c r="J7" s="30">
        <v>0.57211900000000004</v>
      </c>
      <c r="K7" s="30">
        <v>0.58903139999999998</v>
      </c>
      <c r="L7" s="30">
        <v>0.60909080000000004</v>
      </c>
      <c r="M7" s="30">
        <v>0.66140969999999999</v>
      </c>
      <c r="N7" s="30">
        <v>0.58270580000000005</v>
      </c>
      <c r="O7" s="30">
        <v>0.609151</v>
      </c>
      <c r="P7" s="30">
        <v>0.60847810000000002</v>
      </c>
      <c r="Q7" s="30">
        <v>0.5659767</v>
      </c>
      <c r="R7" s="30">
        <v>0.56630460000000005</v>
      </c>
      <c r="S7" s="30">
        <v>0.58134330000000001</v>
      </c>
      <c r="T7" s="30">
        <v>0.57515830000000001</v>
      </c>
      <c r="U7" s="30">
        <v>0.50943749999999999</v>
      </c>
      <c r="V7" s="30">
        <v>0.53494989999999998</v>
      </c>
      <c r="W7" s="30">
        <v>0.57358889999999996</v>
      </c>
      <c r="X7" s="30">
        <v>0.53537959999999996</v>
      </c>
      <c r="Y7" s="30">
        <v>0.51765079999999997</v>
      </c>
      <c r="Z7" s="30">
        <v>0.62177640000000001</v>
      </c>
      <c r="AA7" s="30">
        <f t="shared" ref="AA7:AA45" si="0">SUM(E7:Z7)/22</f>
        <v>0.5766097954545456</v>
      </c>
      <c r="AB7" s="30">
        <v>0.60240649999999996</v>
      </c>
      <c r="AC7" s="22"/>
      <c r="AD7" s="6"/>
      <c r="AE7" s="24"/>
      <c r="AF7" s="26"/>
    </row>
    <row r="8" spans="2:32" x14ac:dyDescent="0.25">
      <c r="B8" s="43"/>
      <c r="D8" s="11" t="s">
        <v>23</v>
      </c>
      <c r="E8" s="27">
        <v>0.6062362</v>
      </c>
      <c r="F8" s="30">
        <v>0.53663629999999996</v>
      </c>
      <c r="G8" s="30">
        <v>0.55818690000000004</v>
      </c>
      <c r="H8" s="30">
        <v>0.54339150000000003</v>
      </c>
      <c r="I8" s="30">
        <v>0.59709699999999999</v>
      </c>
      <c r="J8" s="30">
        <v>0.56324890000000005</v>
      </c>
      <c r="K8" s="30">
        <v>0.58175250000000001</v>
      </c>
      <c r="L8" s="30">
        <v>0.58352599999999999</v>
      </c>
      <c r="M8" s="30">
        <v>0.64504799999999995</v>
      </c>
      <c r="N8" s="30">
        <v>0.57783039999999997</v>
      </c>
      <c r="O8" s="30">
        <v>0.58458379999999999</v>
      </c>
      <c r="P8" s="30">
        <v>0.59387820000000002</v>
      </c>
      <c r="Q8" s="30">
        <v>0.5743859</v>
      </c>
      <c r="R8" s="30">
        <v>0.54529970000000005</v>
      </c>
      <c r="S8" s="30">
        <v>0.58079860000000005</v>
      </c>
      <c r="T8" s="30">
        <v>0.57145869999999999</v>
      </c>
      <c r="U8" s="30">
        <v>0.52333209999999997</v>
      </c>
      <c r="V8" s="30">
        <v>0.53063839999999995</v>
      </c>
      <c r="W8" s="30">
        <v>0.57209109999999996</v>
      </c>
      <c r="X8" s="30">
        <v>0.5491665</v>
      </c>
      <c r="Y8" s="30">
        <v>0.50769430000000004</v>
      </c>
      <c r="Z8" s="30">
        <v>0.61742330000000001</v>
      </c>
      <c r="AA8" s="30">
        <f t="shared" si="0"/>
        <v>0.57016837727272729</v>
      </c>
      <c r="AB8" s="30">
        <v>0.60151100000000002</v>
      </c>
      <c r="AC8" s="22"/>
      <c r="AD8" s="6"/>
      <c r="AE8" s="24"/>
      <c r="AF8" s="26"/>
    </row>
    <row r="9" spans="2:32" x14ac:dyDescent="0.25">
      <c r="B9" s="43"/>
      <c r="D9" s="11" t="s">
        <v>24</v>
      </c>
      <c r="E9" s="27">
        <v>0.59232940000000001</v>
      </c>
      <c r="F9" s="30">
        <v>0.54338679999999995</v>
      </c>
      <c r="G9" s="30">
        <v>0.5701155</v>
      </c>
      <c r="H9" s="30">
        <v>0.5339372</v>
      </c>
      <c r="I9" s="30">
        <v>0.5799976</v>
      </c>
      <c r="J9" s="30">
        <v>0.56142809999999999</v>
      </c>
      <c r="K9" s="30">
        <v>0.59726449999999998</v>
      </c>
      <c r="L9" s="30">
        <v>0.5978424</v>
      </c>
      <c r="M9" s="30">
        <v>0.65016910000000006</v>
      </c>
      <c r="N9" s="30">
        <v>0.56276630000000005</v>
      </c>
      <c r="O9" s="30">
        <v>0.59792979999999996</v>
      </c>
      <c r="P9" s="30">
        <v>0.59990109999999996</v>
      </c>
      <c r="Q9" s="30">
        <v>0.55213829999999997</v>
      </c>
      <c r="R9" s="30">
        <v>0.54185269999999996</v>
      </c>
      <c r="S9" s="30">
        <v>0.57049320000000003</v>
      </c>
      <c r="T9" s="30">
        <v>0.57316909999999999</v>
      </c>
      <c r="U9" s="30">
        <v>0.49874570000000001</v>
      </c>
      <c r="V9" s="30">
        <v>0.51324599999999998</v>
      </c>
      <c r="W9" s="30">
        <v>0.56865779999999999</v>
      </c>
      <c r="X9" s="30">
        <v>0.51801030000000003</v>
      </c>
      <c r="Y9" s="30">
        <v>0.51647770000000004</v>
      </c>
      <c r="Z9" s="30">
        <v>0.62195270000000002</v>
      </c>
      <c r="AA9" s="30">
        <f t="shared" si="0"/>
        <v>0.56644596818181825</v>
      </c>
      <c r="AB9" s="30">
        <v>0.59882259999999998</v>
      </c>
      <c r="AC9" s="22"/>
      <c r="AD9" s="6"/>
      <c r="AE9" s="24"/>
      <c r="AF9" s="26"/>
    </row>
    <row r="10" spans="2:32" x14ac:dyDescent="0.25">
      <c r="B10" s="43"/>
      <c r="D10" s="11" t="s">
        <v>25</v>
      </c>
      <c r="E10" s="30">
        <v>0.60105500000000001</v>
      </c>
      <c r="F10" s="30">
        <v>0.54891210000000001</v>
      </c>
      <c r="G10" s="30">
        <v>0.54431529999999995</v>
      </c>
      <c r="H10" s="30">
        <v>0.54356020000000005</v>
      </c>
      <c r="I10" s="30">
        <v>0.58401860000000005</v>
      </c>
      <c r="J10" s="30">
        <v>0.56964879999999996</v>
      </c>
      <c r="K10" s="30">
        <v>0.5935684</v>
      </c>
      <c r="L10" s="30">
        <v>0.60351619999999995</v>
      </c>
      <c r="M10" s="30">
        <v>0.64086719999999997</v>
      </c>
      <c r="N10" s="30">
        <v>0.57806380000000002</v>
      </c>
      <c r="O10" s="30">
        <v>0.61747459999999998</v>
      </c>
      <c r="P10" s="30">
        <v>0.59766459999999999</v>
      </c>
      <c r="Q10" s="30">
        <v>0.56655420000000001</v>
      </c>
      <c r="R10" s="30">
        <v>0.55863929999999995</v>
      </c>
      <c r="S10" s="30">
        <v>0.57611429999999997</v>
      </c>
      <c r="T10" s="30">
        <v>0.56800150000000005</v>
      </c>
      <c r="U10" s="30">
        <v>0.51280230000000004</v>
      </c>
      <c r="V10" s="30">
        <v>0.52417959999999997</v>
      </c>
      <c r="W10" s="30">
        <v>0.57058509999999996</v>
      </c>
      <c r="X10" s="30">
        <v>0.51004470000000002</v>
      </c>
      <c r="Y10" s="30">
        <v>0.50991730000000002</v>
      </c>
      <c r="Z10" s="30">
        <v>0.61723859999999997</v>
      </c>
      <c r="AA10" s="30">
        <f t="shared" si="0"/>
        <v>0.56985189545454551</v>
      </c>
      <c r="AB10" s="30">
        <v>0.6029466</v>
      </c>
      <c r="AC10" s="22"/>
      <c r="AD10" s="6"/>
      <c r="AE10" s="24"/>
      <c r="AF10" s="26"/>
    </row>
    <row r="11" spans="2:32" x14ac:dyDescent="0.25">
      <c r="B11" s="43"/>
      <c r="D11" s="11" t="s">
        <v>26</v>
      </c>
      <c r="E11" s="30">
        <v>0.59798750000000001</v>
      </c>
      <c r="F11" s="30">
        <v>0.56981559999999998</v>
      </c>
      <c r="G11" s="30">
        <v>0.56499429999999995</v>
      </c>
      <c r="H11" s="30">
        <v>0.5356744</v>
      </c>
      <c r="I11" s="30">
        <v>0.59043599999999996</v>
      </c>
      <c r="J11" s="30">
        <v>0.57509960000000004</v>
      </c>
      <c r="K11" s="30">
        <v>0.60632330000000001</v>
      </c>
      <c r="L11" s="30">
        <v>0.61281609999999997</v>
      </c>
      <c r="M11" s="30">
        <v>0.64665850000000002</v>
      </c>
      <c r="N11" s="30">
        <v>0.57293479999999997</v>
      </c>
      <c r="O11" s="30">
        <v>0.6088498</v>
      </c>
      <c r="P11" s="30">
        <v>0.60632050000000004</v>
      </c>
      <c r="Q11" s="30">
        <v>0.56281420000000004</v>
      </c>
      <c r="R11" s="30">
        <v>0.55699529999999997</v>
      </c>
      <c r="S11" s="30">
        <v>0.57102129999999995</v>
      </c>
      <c r="T11" s="30">
        <v>0.57603899999999997</v>
      </c>
      <c r="U11" s="30">
        <v>0.51613540000000002</v>
      </c>
      <c r="V11" s="30">
        <v>0.49889240000000001</v>
      </c>
      <c r="W11" s="30">
        <v>0.56824850000000005</v>
      </c>
      <c r="X11" s="30">
        <v>0.52454920000000005</v>
      </c>
      <c r="Y11" s="30">
        <v>0.52221890000000004</v>
      </c>
      <c r="Z11" s="30">
        <v>0.61640320000000004</v>
      </c>
      <c r="AA11" s="30">
        <f t="shared" si="0"/>
        <v>0.57278308181818172</v>
      </c>
      <c r="AB11" s="30">
        <v>0.60297409999999996</v>
      </c>
      <c r="AC11" s="22"/>
      <c r="AD11" s="6"/>
      <c r="AE11" s="24"/>
      <c r="AF11" s="26"/>
    </row>
    <row r="12" spans="2:32" x14ac:dyDescent="0.25">
      <c r="D12" s="11" t="s">
        <v>27</v>
      </c>
      <c r="E12" s="30">
        <v>0.57751699999999995</v>
      </c>
      <c r="F12" s="30">
        <v>0.56997929999999997</v>
      </c>
      <c r="G12" s="30">
        <v>0.55609949999999997</v>
      </c>
      <c r="H12" s="30">
        <v>0.5059823</v>
      </c>
      <c r="I12" s="30">
        <v>0.62222750000000004</v>
      </c>
      <c r="J12" s="30">
        <v>0.58194060000000003</v>
      </c>
      <c r="K12" s="30">
        <v>0.58788669999999998</v>
      </c>
      <c r="L12" s="30">
        <v>0.61810810000000005</v>
      </c>
      <c r="M12" s="30">
        <v>0.65503160000000005</v>
      </c>
      <c r="N12" s="30">
        <v>0.59523320000000002</v>
      </c>
      <c r="O12" s="30">
        <v>0.61617040000000001</v>
      </c>
      <c r="P12" s="30">
        <v>0.58222010000000002</v>
      </c>
      <c r="Q12" s="30">
        <v>0.55360430000000005</v>
      </c>
      <c r="R12" s="30">
        <v>0.56555160000000004</v>
      </c>
      <c r="S12" s="30">
        <v>0.57752389999999998</v>
      </c>
      <c r="T12" s="30">
        <v>0.57068719999999995</v>
      </c>
      <c r="U12" s="30">
        <v>0.52677289999999999</v>
      </c>
      <c r="V12" s="30">
        <v>0.50141290000000005</v>
      </c>
      <c r="W12" s="30">
        <v>0.58316889999999999</v>
      </c>
      <c r="X12" s="30">
        <v>0.49570189999999997</v>
      </c>
      <c r="Y12" s="30">
        <v>0.53429729999999998</v>
      </c>
      <c r="Z12" s="30">
        <v>0.61037399999999997</v>
      </c>
      <c r="AA12" s="30">
        <f t="shared" si="0"/>
        <v>0.57215869090909088</v>
      </c>
      <c r="AB12" s="30">
        <v>0.6003792</v>
      </c>
      <c r="AC12" s="22"/>
      <c r="AD12" s="6"/>
      <c r="AE12" s="24"/>
      <c r="AF12" s="26"/>
    </row>
    <row r="13" spans="2:32" x14ac:dyDescent="0.25">
      <c r="D13" s="11" t="s">
        <v>28</v>
      </c>
      <c r="E13" s="30">
        <v>0.58823150000000002</v>
      </c>
      <c r="F13" s="30">
        <v>0.55114569999999996</v>
      </c>
      <c r="G13" s="30">
        <v>0.56676700000000002</v>
      </c>
      <c r="H13" s="30">
        <v>0.45439590000000002</v>
      </c>
      <c r="I13" s="30">
        <v>0.59086340000000004</v>
      </c>
      <c r="J13" s="30">
        <v>0.56690130000000005</v>
      </c>
      <c r="K13" s="30">
        <v>0.59310019999999997</v>
      </c>
      <c r="L13" s="30">
        <v>0.61088290000000001</v>
      </c>
      <c r="M13" s="30">
        <v>0.66672450000000005</v>
      </c>
      <c r="N13" s="30">
        <v>0.59455119999999995</v>
      </c>
      <c r="O13" s="30">
        <v>0.62987479999999996</v>
      </c>
      <c r="P13" s="30">
        <v>0.59353940000000005</v>
      </c>
      <c r="Q13" s="30">
        <v>0.55275430000000003</v>
      </c>
      <c r="R13" s="30">
        <v>0.58765690000000004</v>
      </c>
      <c r="S13" s="30">
        <v>0.57499560000000005</v>
      </c>
      <c r="T13" s="30">
        <v>0.55504750000000003</v>
      </c>
      <c r="U13" s="30">
        <v>0.52254679999999998</v>
      </c>
      <c r="V13" s="30">
        <v>0.51629360000000002</v>
      </c>
      <c r="W13" s="30">
        <v>0.57602469999999995</v>
      </c>
      <c r="X13" s="30">
        <v>0.49237649999999999</v>
      </c>
      <c r="Y13" s="30">
        <v>0.52183170000000001</v>
      </c>
      <c r="Z13" s="30">
        <v>0.60840479999999997</v>
      </c>
      <c r="AA13" s="30">
        <f t="shared" si="0"/>
        <v>0.56885955454545456</v>
      </c>
      <c r="AB13" s="30">
        <v>0.59404239999999997</v>
      </c>
      <c r="AC13" s="22"/>
      <c r="AD13" s="6"/>
      <c r="AE13" s="24"/>
      <c r="AF13" s="26"/>
    </row>
    <row r="14" spans="2:32" x14ac:dyDescent="0.25">
      <c r="D14" s="11" t="s">
        <v>29</v>
      </c>
      <c r="E14" s="30">
        <v>0.58841350000000003</v>
      </c>
      <c r="F14" s="30">
        <v>0.57728820000000003</v>
      </c>
      <c r="G14" s="30">
        <v>0.56563030000000003</v>
      </c>
      <c r="H14" s="30">
        <v>0.48853790000000002</v>
      </c>
      <c r="I14" s="30">
        <v>0.58890949999999997</v>
      </c>
      <c r="J14" s="30">
        <v>0.5806</v>
      </c>
      <c r="K14" s="30">
        <v>0.59594340000000001</v>
      </c>
      <c r="L14" s="30">
        <v>0.61898730000000002</v>
      </c>
      <c r="M14" s="30">
        <v>0.67544380000000004</v>
      </c>
      <c r="N14" s="30">
        <v>0.60989720000000003</v>
      </c>
      <c r="O14" s="30">
        <v>0.64100979999999996</v>
      </c>
      <c r="P14" s="30">
        <v>0.57483289999999998</v>
      </c>
      <c r="Q14" s="30">
        <v>0.54850829999999995</v>
      </c>
      <c r="R14" s="30">
        <v>0.57876830000000001</v>
      </c>
      <c r="S14" s="30">
        <v>0.57861810000000002</v>
      </c>
      <c r="T14" s="30">
        <v>0.57899330000000004</v>
      </c>
      <c r="U14" s="30">
        <v>0.51216320000000004</v>
      </c>
      <c r="V14" s="30">
        <v>0.50048999999999999</v>
      </c>
      <c r="W14" s="30">
        <v>0.58218890000000001</v>
      </c>
      <c r="X14" s="30">
        <v>0.5000405</v>
      </c>
      <c r="Y14" s="30">
        <v>0.51309680000000002</v>
      </c>
      <c r="Z14" s="30">
        <v>0.60485509999999998</v>
      </c>
      <c r="AA14" s="30">
        <f t="shared" si="0"/>
        <v>0.57287346818181806</v>
      </c>
      <c r="AB14" s="30">
        <v>0.59813019999999995</v>
      </c>
      <c r="AC14" s="22"/>
      <c r="AD14" s="6"/>
      <c r="AE14" s="24"/>
      <c r="AF14" s="26"/>
    </row>
    <row r="15" spans="2:32" x14ac:dyDescent="0.25">
      <c r="D15" s="11" t="s">
        <v>30</v>
      </c>
      <c r="E15" s="30">
        <v>0.59238310000000005</v>
      </c>
      <c r="F15" s="30">
        <v>0.5548227</v>
      </c>
      <c r="G15" s="30">
        <v>0.55069760000000001</v>
      </c>
      <c r="H15" s="30">
        <v>0.51424550000000002</v>
      </c>
      <c r="I15" s="30">
        <v>0.59695399999999998</v>
      </c>
      <c r="J15" s="30">
        <v>0.5667025</v>
      </c>
      <c r="K15" s="30">
        <v>0.58972089999999999</v>
      </c>
      <c r="L15" s="30">
        <v>0.62682059999999995</v>
      </c>
      <c r="M15" s="30">
        <v>0.69049179999999999</v>
      </c>
      <c r="N15" s="30">
        <v>0.6112419</v>
      </c>
      <c r="O15" s="30">
        <v>0.65565370000000001</v>
      </c>
      <c r="P15" s="30">
        <v>0.58565049999999996</v>
      </c>
      <c r="Q15" s="30">
        <v>0.55921240000000005</v>
      </c>
      <c r="R15" s="30">
        <v>0.57272060000000002</v>
      </c>
      <c r="S15" s="30">
        <v>0.58168030000000004</v>
      </c>
      <c r="T15" s="30">
        <v>0.5853275</v>
      </c>
      <c r="U15" s="30">
        <v>0.51769290000000001</v>
      </c>
      <c r="V15" s="30">
        <v>0.50740189999999996</v>
      </c>
      <c r="W15" s="30">
        <v>0.57881970000000005</v>
      </c>
      <c r="X15" s="30">
        <v>0.52142310000000003</v>
      </c>
      <c r="Y15" s="30">
        <v>0.5138971</v>
      </c>
      <c r="Z15" s="30">
        <v>0.60604480000000005</v>
      </c>
      <c r="AA15" s="30">
        <f t="shared" si="0"/>
        <v>0.57634568636363637</v>
      </c>
      <c r="AB15" s="30">
        <v>0.59747410000000001</v>
      </c>
      <c r="AC15" s="22"/>
      <c r="AD15" s="6"/>
      <c r="AE15" s="24"/>
      <c r="AF15" s="26"/>
    </row>
    <row r="16" spans="2:32" x14ac:dyDescent="0.25">
      <c r="D16" s="11" t="s">
        <v>31</v>
      </c>
      <c r="E16" s="30">
        <v>0.58162820000000004</v>
      </c>
      <c r="F16" s="30">
        <v>0.54243249999999998</v>
      </c>
      <c r="G16" s="30">
        <v>0.56744419999999995</v>
      </c>
      <c r="H16" s="30">
        <v>0.51510080000000003</v>
      </c>
      <c r="I16" s="30">
        <v>0.58507540000000002</v>
      </c>
      <c r="J16" s="30">
        <v>0.58733780000000002</v>
      </c>
      <c r="K16" s="30">
        <v>0.58425249999999995</v>
      </c>
      <c r="L16" s="30">
        <v>0.63976319999999998</v>
      </c>
      <c r="M16" s="30">
        <v>0.67024410000000001</v>
      </c>
      <c r="N16" s="30">
        <v>0.61737249999999999</v>
      </c>
      <c r="O16" s="30">
        <v>0.64399220000000001</v>
      </c>
      <c r="P16" s="30">
        <v>0.59880540000000004</v>
      </c>
      <c r="Q16" s="30">
        <v>0.55517099999999997</v>
      </c>
      <c r="R16" s="30">
        <v>0.5824783</v>
      </c>
      <c r="S16" s="30">
        <v>0.5838584</v>
      </c>
      <c r="T16" s="30">
        <v>0.59478419999999999</v>
      </c>
      <c r="U16" s="30">
        <v>0.51842739999999998</v>
      </c>
      <c r="V16" s="30">
        <v>0.52171920000000005</v>
      </c>
      <c r="W16" s="30">
        <v>0.56366910000000003</v>
      </c>
      <c r="X16" s="30">
        <v>0.48367139999999997</v>
      </c>
      <c r="Y16" s="30">
        <v>0.5120384</v>
      </c>
      <c r="Z16" s="30">
        <v>0.59604040000000003</v>
      </c>
      <c r="AA16" s="30">
        <f t="shared" si="0"/>
        <v>0.57478666363636366</v>
      </c>
      <c r="AB16" s="30">
        <v>0.59830019999999995</v>
      </c>
      <c r="AC16" s="22"/>
      <c r="AD16" s="6"/>
      <c r="AE16" s="24"/>
      <c r="AF16" s="26"/>
    </row>
    <row r="17" spans="4:32" x14ac:dyDescent="0.25">
      <c r="D17" s="11" t="s">
        <v>32</v>
      </c>
      <c r="E17" s="30">
        <v>0.57181660000000001</v>
      </c>
      <c r="F17" s="30">
        <v>0.54151899999999997</v>
      </c>
      <c r="G17" s="30">
        <v>0.55189589999999999</v>
      </c>
      <c r="H17" s="30">
        <v>0.50018379999999996</v>
      </c>
      <c r="I17" s="30">
        <v>0.56840230000000003</v>
      </c>
      <c r="J17" s="30">
        <v>0.56372840000000002</v>
      </c>
      <c r="K17" s="30">
        <v>0.58237660000000002</v>
      </c>
      <c r="L17" s="30">
        <v>0.61471410000000004</v>
      </c>
      <c r="M17" s="30">
        <v>0.66586869999999998</v>
      </c>
      <c r="N17" s="30">
        <v>0.60687789999999997</v>
      </c>
      <c r="O17" s="30">
        <v>0.63083900000000004</v>
      </c>
      <c r="P17" s="30">
        <v>0.57807019999999998</v>
      </c>
      <c r="Q17" s="30">
        <v>0.54158379999999995</v>
      </c>
      <c r="R17" s="30">
        <v>0.5697989</v>
      </c>
      <c r="S17" s="30">
        <v>0.57762769999999997</v>
      </c>
      <c r="T17" s="30">
        <v>0.57987299999999997</v>
      </c>
      <c r="U17" s="30">
        <v>0.51916070000000003</v>
      </c>
      <c r="V17" s="30">
        <v>0.51815889999999998</v>
      </c>
      <c r="W17" s="30">
        <v>0.56512359999999995</v>
      </c>
      <c r="X17" s="30">
        <v>0.50432809999999995</v>
      </c>
      <c r="Y17" s="30">
        <v>0.50132520000000003</v>
      </c>
      <c r="Z17" s="30">
        <v>0.60156560000000003</v>
      </c>
      <c r="AA17" s="30">
        <f t="shared" si="0"/>
        <v>0.56612899999999999</v>
      </c>
      <c r="AB17" s="30">
        <v>0.59222699999999995</v>
      </c>
      <c r="AC17" s="22"/>
      <c r="AD17" s="6"/>
      <c r="AE17" s="24"/>
      <c r="AF17" s="26"/>
    </row>
    <row r="18" spans="4:32" x14ac:dyDescent="0.25">
      <c r="D18" s="11" t="s">
        <v>33</v>
      </c>
      <c r="E18" s="30">
        <v>0.58262029999999998</v>
      </c>
      <c r="F18" s="30">
        <v>0.52703259999999996</v>
      </c>
      <c r="G18" s="30">
        <v>0.54970390000000002</v>
      </c>
      <c r="H18" s="30">
        <v>0.51840600000000003</v>
      </c>
      <c r="I18" s="30">
        <v>0.58352040000000005</v>
      </c>
      <c r="J18" s="30">
        <v>0.56816949999999999</v>
      </c>
      <c r="K18" s="30">
        <v>0.59782150000000001</v>
      </c>
      <c r="L18" s="30">
        <v>0.6205929</v>
      </c>
      <c r="M18" s="30">
        <v>0.66099050000000004</v>
      </c>
      <c r="N18" s="30">
        <v>0.59803399999999995</v>
      </c>
      <c r="O18" s="30">
        <v>0.61065119999999995</v>
      </c>
      <c r="P18" s="30">
        <v>0.58794829999999998</v>
      </c>
      <c r="Q18" s="30">
        <v>0.54565490000000005</v>
      </c>
      <c r="R18" s="30">
        <v>0.5593861</v>
      </c>
      <c r="S18" s="30">
        <v>0.57282080000000002</v>
      </c>
      <c r="T18" s="30">
        <v>0.59589599999999998</v>
      </c>
      <c r="U18" s="30">
        <v>0.52087620000000001</v>
      </c>
      <c r="V18" s="30">
        <v>0.48922749999999998</v>
      </c>
      <c r="W18" s="30">
        <v>0.55104660000000005</v>
      </c>
      <c r="X18" s="30">
        <v>0.51111519999999999</v>
      </c>
      <c r="Y18" s="30">
        <v>0.5064265</v>
      </c>
      <c r="Z18" s="30">
        <v>0.60931100000000005</v>
      </c>
      <c r="AA18" s="30">
        <f t="shared" si="0"/>
        <v>0.56669326818181809</v>
      </c>
      <c r="AB18" s="30">
        <v>0.59596899999999997</v>
      </c>
      <c r="AC18" s="22"/>
      <c r="AD18" s="6"/>
      <c r="AE18" s="24"/>
      <c r="AF18" s="26"/>
    </row>
    <row r="19" spans="4:32" x14ac:dyDescent="0.25">
      <c r="D19" s="11" t="s">
        <v>34</v>
      </c>
      <c r="E19" s="30">
        <v>0.58782880000000004</v>
      </c>
      <c r="F19" s="30">
        <v>0.51534630000000003</v>
      </c>
      <c r="G19" s="30">
        <v>0.54599299999999995</v>
      </c>
      <c r="H19" s="30">
        <v>0.50276189999999998</v>
      </c>
      <c r="I19" s="30">
        <v>0.58348599999999995</v>
      </c>
      <c r="J19" s="30">
        <v>0.5816308</v>
      </c>
      <c r="K19" s="30">
        <v>0.57796449999999999</v>
      </c>
      <c r="L19" s="30">
        <v>0.62029290000000004</v>
      </c>
      <c r="M19" s="30">
        <v>0.63164299999999995</v>
      </c>
      <c r="N19" s="30">
        <v>0.59507469999999996</v>
      </c>
      <c r="O19" s="30">
        <v>0.60852600000000001</v>
      </c>
      <c r="P19" s="30">
        <v>0.59929750000000004</v>
      </c>
      <c r="Q19" s="30">
        <v>0.55838010000000005</v>
      </c>
      <c r="R19" s="30">
        <v>0.57018539999999995</v>
      </c>
      <c r="S19" s="30">
        <v>0.57736169999999998</v>
      </c>
      <c r="T19" s="30">
        <v>0.60504590000000003</v>
      </c>
      <c r="U19" s="30">
        <v>0.51542149999999998</v>
      </c>
      <c r="V19" s="30">
        <v>0.49308000000000002</v>
      </c>
      <c r="W19" s="30">
        <v>0.54388060000000005</v>
      </c>
      <c r="X19" s="30">
        <v>0.52130889999999996</v>
      </c>
      <c r="Y19" s="30">
        <v>0.51330949999999997</v>
      </c>
      <c r="Z19" s="30">
        <v>0.62149200000000004</v>
      </c>
      <c r="AA19" s="30">
        <f t="shared" si="0"/>
        <v>0.56678686363636366</v>
      </c>
      <c r="AB19" s="30">
        <v>0.60090569999999999</v>
      </c>
      <c r="AC19" s="22"/>
      <c r="AD19" s="6"/>
      <c r="AE19" s="24"/>
      <c r="AF19" s="26"/>
    </row>
    <row r="20" spans="4:32" x14ac:dyDescent="0.25">
      <c r="D20" s="11" t="s">
        <v>35</v>
      </c>
      <c r="E20" s="30">
        <v>0.58340000000000003</v>
      </c>
      <c r="F20" s="30">
        <v>0.53570910000000005</v>
      </c>
      <c r="G20" s="30">
        <v>0.54893950000000002</v>
      </c>
      <c r="H20" s="30">
        <v>0.534327</v>
      </c>
      <c r="I20" s="30">
        <v>0.58635660000000001</v>
      </c>
      <c r="J20" s="30">
        <v>0.58383209999999996</v>
      </c>
      <c r="K20" s="30">
        <v>0.59839509999999996</v>
      </c>
      <c r="L20" s="30">
        <v>0.63151469999999998</v>
      </c>
      <c r="M20" s="30">
        <v>0.63306549999999995</v>
      </c>
      <c r="N20" s="30">
        <v>0.60617339999999997</v>
      </c>
      <c r="O20" s="30">
        <v>0.61210370000000003</v>
      </c>
      <c r="P20" s="30">
        <v>0.61051409999999995</v>
      </c>
      <c r="Q20" s="30">
        <v>0.56865030000000005</v>
      </c>
      <c r="R20" s="30">
        <v>0.58026759999999999</v>
      </c>
      <c r="S20" s="30">
        <v>0.5823237</v>
      </c>
      <c r="T20" s="30">
        <v>0.60414389999999996</v>
      </c>
      <c r="U20" s="30">
        <v>0.50723490000000004</v>
      </c>
      <c r="V20" s="30">
        <v>0.50320960000000003</v>
      </c>
      <c r="W20" s="30">
        <v>0.55520360000000002</v>
      </c>
      <c r="X20" s="30">
        <v>0.51078990000000002</v>
      </c>
      <c r="Y20" s="30">
        <v>0.52618830000000005</v>
      </c>
      <c r="Z20" s="30">
        <v>0.61871779999999998</v>
      </c>
      <c r="AA20" s="30">
        <f t="shared" si="0"/>
        <v>0.57368456363636378</v>
      </c>
      <c r="AB20" s="30">
        <v>0.60044160000000002</v>
      </c>
      <c r="AC20" s="22"/>
      <c r="AD20" s="6"/>
      <c r="AE20" s="24"/>
      <c r="AF20" s="26"/>
    </row>
    <row r="21" spans="4:32" x14ac:dyDescent="0.25">
      <c r="D21" s="11" t="s">
        <v>36</v>
      </c>
      <c r="E21" s="30">
        <v>0.60691790000000001</v>
      </c>
      <c r="F21" s="30">
        <v>0.53333459999999999</v>
      </c>
      <c r="G21" s="30">
        <v>0.58111809999999997</v>
      </c>
      <c r="H21" s="30">
        <v>0.56382129999999997</v>
      </c>
      <c r="I21" s="30">
        <v>0.59160550000000001</v>
      </c>
      <c r="J21" s="30">
        <v>0.59486300000000003</v>
      </c>
      <c r="K21" s="30">
        <v>0.61629769999999995</v>
      </c>
      <c r="L21" s="30">
        <v>0.62797349999999996</v>
      </c>
      <c r="M21" s="30">
        <v>0.63352260000000005</v>
      </c>
      <c r="N21" s="30">
        <v>0.59929399999999999</v>
      </c>
      <c r="O21" s="30">
        <v>0.61178239999999995</v>
      </c>
      <c r="P21" s="30">
        <v>0.60528020000000005</v>
      </c>
      <c r="Q21" s="30">
        <v>0.57491250000000005</v>
      </c>
      <c r="R21" s="30">
        <v>0.59468220000000005</v>
      </c>
      <c r="S21" s="30">
        <v>0.57863220000000004</v>
      </c>
      <c r="T21" s="30">
        <v>0.60739880000000002</v>
      </c>
      <c r="U21" s="30">
        <v>0.50227679999999997</v>
      </c>
      <c r="V21" s="30">
        <v>0.50403600000000004</v>
      </c>
      <c r="W21" s="30">
        <v>0.5538727</v>
      </c>
      <c r="X21" s="30">
        <v>0.52479960000000003</v>
      </c>
      <c r="Y21" s="30">
        <v>0.51781770000000005</v>
      </c>
      <c r="Z21" s="30">
        <v>0.6191797</v>
      </c>
      <c r="AA21" s="30">
        <f t="shared" si="0"/>
        <v>0.57924631818181804</v>
      </c>
      <c r="AB21" s="30">
        <v>0.60102739999999999</v>
      </c>
      <c r="AC21" s="22"/>
      <c r="AD21" s="6"/>
      <c r="AE21" s="24"/>
      <c r="AF21" s="26"/>
    </row>
    <row r="22" spans="4:32" x14ac:dyDescent="0.25">
      <c r="D22" s="11" t="s">
        <v>37</v>
      </c>
      <c r="E22" s="30">
        <v>0.59306219999999998</v>
      </c>
      <c r="F22" s="30">
        <v>0.54690819999999996</v>
      </c>
      <c r="G22" s="30">
        <v>0.59898110000000004</v>
      </c>
      <c r="H22" s="30">
        <v>0.55761799999999995</v>
      </c>
      <c r="I22" s="30">
        <v>0.60316970000000003</v>
      </c>
      <c r="J22" s="30">
        <v>0.59729359999999998</v>
      </c>
      <c r="K22" s="30">
        <v>0.58736949999999999</v>
      </c>
      <c r="L22" s="30">
        <v>0.61142640000000004</v>
      </c>
      <c r="M22" s="30">
        <v>0.644729</v>
      </c>
      <c r="N22" s="30">
        <v>0.59567650000000005</v>
      </c>
      <c r="O22" s="30">
        <v>0.62219089999999999</v>
      </c>
      <c r="P22" s="30">
        <v>0.62760179999999999</v>
      </c>
      <c r="Q22" s="30">
        <v>0.57070730000000003</v>
      </c>
      <c r="R22" s="30">
        <v>0.59320150000000005</v>
      </c>
      <c r="S22" s="30">
        <v>0.59642329999999999</v>
      </c>
      <c r="T22" s="30">
        <v>0.60773960000000005</v>
      </c>
      <c r="U22" s="30">
        <v>0.52049889999999999</v>
      </c>
      <c r="V22" s="30">
        <v>0.51529119999999995</v>
      </c>
      <c r="W22" s="30">
        <v>0.56659760000000003</v>
      </c>
      <c r="X22" s="30">
        <v>0.52620650000000002</v>
      </c>
      <c r="Y22" s="30">
        <v>0.52055359999999995</v>
      </c>
      <c r="Z22" s="30">
        <v>0.6131837</v>
      </c>
      <c r="AA22" s="30">
        <f t="shared" si="0"/>
        <v>0.58256500454545446</v>
      </c>
      <c r="AB22" s="30">
        <v>0.60595410000000005</v>
      </c>
      <c r="AC22" s="22"/>
      <c r="AD22" s="6"/>
      <c r="AE22" s="24"/>
      <c r="AF22" s="26"/>
    </row>
    <row r="23" spans="4:32" x14ac:dyDescent="0.25">
      <c r="D23" s="11" t="s">
        <v>38</v>
      </c>
      <c r="E23" s="30">
        <v>0.61778580000000005</v>
      </c>
      <c r="F23" s="30">
        <v>0.5562433</v>
      </c>
      <c r="G23" s="30">
        <v>0.62106220000000001</v>
      </c>
      <c r="H23" s="30">
        <v>0.54780899999999999</v>
      </c>
      <c r="I23" s="30">
        <v>0.60460469999999999</v>
      </c>
      <c r="J23" s="30">
        <v>0.60762570000000005</v>
      </c>
      <c r="K23" s="30">
        <v>0.61032869999999995</v>
      </c>
      <c r="L23" s="30">
        <v>0.62631400000000004</v>
      </c>
      <c r="M23" s="30">
        <v>0.62589059999999996</v>
      </c>
      <c r="N23" s="30">
        <v>0.62073540000000005</v>
      </c>
      <c r="O23" s="30">
        <v>0.65307199999999999</v>
      </c>
      <c r="P23" s="30">
        <v>0.60821729999999996</v>
      </c>
      <c r="Q23" s="30">
        <v>0.57426390000000005</v>
      </c>
      <c r="R23" s="30">
        <v>0.5787236</v>
      </c>
      <c r="S23" s="30">
        <v>0.60065109999999999</v>
      </c>
      <c r="T23" s="30">
        <v>0.59103439999999996</v>
      </c>
      <c r="U23" s="30">
        <v>0.52675660000000002</v>
      </c>
      <c r="V23" s="30">
        <v>0.51681299999999997</v>
      </c>
      <c r="W23" s="30">
        <v>0.58043449999999996</v>
      </c>
      <c r="X23" s="30">
        <v>0.52080099999999996</v>
      </c>
      <c r="Y23" s="30">
        <v>0.53724419999999995</v>
      </c>
      <c r="Z23" s="30">
        <v>0.61839230000000001</v>
      </c>
      <c r="AA23" s="30">
        <f t="shared" si="0"/>
        <v>0.5884001499999999</v>
      </c>
      <c r="AB23" s="30">
        <v>0.60444010000000004</v>
      </c>
      <c r="AC23" s="22"/>
      <c r="AD23" s="6"/>
      <c r="AE23" s="24"/>
      <c r="AF23" s="26"/>
    </row>
    <row r="24" spans="4:32" x14ac:dyDescent="0.25">
      <c r="D24" s="11" t="s">
        <v>39</v>
      </c>
      <c r="E24" s="30">
        <v>0.60300010000000004</v>
      </c>
      <c r="F24" s="30">
        <v>0.56545489999999998</v>
      </c>
      <c r="G24" s="30">
        <v>0.58735490000000001</v>
      </c>
      <c r="H24" s="30">
        <v>0.55208140000000006</v>
      </c>
      <c r="I24" s="30">
        <v>0.59646359999999998</v>
      </c>
      <c r="J24" s="30">
        <v>0.59533409999999998</v>
      </c>
      <c r="K24" s="30">
        <v>0.61239779999999999</v>
      </c>
      <c r="L24" s="30">
        <v>0.67495930000000004</v>
      </c>
      <c r="M24" s="30">
        <v>0.63970850000000001</v>
      </c>
      <c r="N24" s="30">
        <v>0.59953999999999996</v>
      </c>
      <c r="O24" s="30">
        <v>0.65826320000000005</v>
      </c>
      <c r="P24" s="30">
        <v>0.61639889999999997</v>
      </c>
      <c r="Q24" s="30">
        <v>0.56523210000000002</v>
      </c>
      <c r="R24" s="30">
        <v>0.59585100000000002</v>
      </c>
      <c r="S24" s="30">
        <v>0.59613859999999996</v>
      </c>
      <c r="T24" s="30">
        <v>0.59693379999999996</v>
      </c>
      <c r="U24" s="30">
        <v>0.54121079999999999</v>
      </c>
      <c r="V24" s="30">
        <v>0.52216940000000001</v>
      </c>
      <c r="W24" s="30">
        <v>0.57506120000000005</v>
      </c>
      <c r="X24" s="30">
        <v>0.54818449999999996</v>
      </c>
      <c r="Y24" s="30">
        <v>0.53657089999999996</v>
      </c>
      <c r="Z24" s="30">
        <v>0.61554450000000005</v>
      </c>
      <c r="AA24" s="30">
        <f t="shared" si="0"/>
        <v>0.5906297045454546</v>
      </c>
      <c r="AB24" s="30">
        <v>0.60825569999999995</v>
      </c>
      <c r="AC24" s="22"/>
      <c r="AD24" s="6"/>
      <c r="AE24" s="24"/>
      <c r="AF24" s="26"/>
    </row>
    <row r="25" spans="4:32" x14ac:dyDescent="0.25">
      <c r="D25" s="11" t="s">
        <v>40</v>
      </c>
      <c r="E25" s="30">
        <v>0.62390400000000001</v>
      </c>
      <c r="F25" s="30">
        <v>0.54179750000000004</v>
      </c>
      <c r="G25" s="30">
        <v>0.59536679999999997</v>
      </c>
      <c r="H25" s="30">
        <v>0.58060730000000005</v>
      </c>
      <c r="I25" s="30">
        <v>0.59422960000000002</v>
      </c>
      <c r="J25" s="30">
        <v>0.60015629999999998</v>
      </c>
      <c r="K25" s="30">
        <v>0.63569799999999999</v>
      </c>
      <c r="L25" s="30">
        <v>0.65775810000000001</v>
      </c>
      <c r="M25" s="30">
        <v>0.64221019999999995</v>
      </c>
      <c r="N25" s="30">
        <v>0.61368429999999996</v>
      </c>
      <c r="O25" s="30">
        <v>0.66355940000000002</v>
      </c>
      <c r="P25" s="30">
        <v>0.60642070000000003</v>
      </c>
      <c r="Q25" s="30">
        <v>0.57229010000000002</v>
      </c>
      <c r="R25" s="30">
        <v>0.58568949999999997</v>
      </c>
      <c r="S25" s="30">
        <v>0.59474939999999998</v>
      </c>
      <c r="T25" s="30">
        <v>0.6056783</v>
      </c>
      <c r="U25" s="30">
        <v>0.54069330000000004</v>
      </c>
      <c r="V25" s="30">
        <v>0.49922159999999999</v>
      </c>
      <c r="W25" s="30">
        <v>0.58217289999999999</v>
      </c>
      <c r="X25" s="30">
        <v>0.53705999999999998</v>
      </c>
      <c r="Y25" s="30">
        <v>0.5288678</v>
      </c>
      <c r="Z25" s="30">
        <v>0.61066600000000004</v>
      </c>
      <c r="AA25" s="30">
        <f t="shared" si="0"/>
        <v>0.59147641363636361</v>
      </c>
      <c r="AB25" s="30">
        <v>0.61281149999999995</v>
      </c>
      <c r="AC25" s="22"/>
      <c r="AD25" s="6"/>
      <c r="AE25" s="24"/>
      <c r="AF25" s="26"/>
    </row>
    <row r="26" spans="4:32" x14ac:dyDescent="0.25">
      <c r="D26" s="11" t="s">
        <v>41</v>
      </c>
      <c r="E26" s="30">
        <v>0.64657540000000002</v>
      </c>
      <c r="F26" s="30">
        <v>0.55605479999999996</v>
      </c>
      <c r="G26" s="30">
        <v>0.62722080000000002</v>
      </c>
      <c r="H26" s="30">
        <v>0.59575299999999998</v>
      </c>
      <c r="I26" s="30">
        <v>0.62052759999999996</v>
      </c>
      <c r="J26" s="30">
        <v>0.59006000000000003</v>
      </c>
      <c r="K26" s="30">
        <v>0.63517559999999995</v>
      </c>
      <c r="L26" s="30">
        <v>0.64138030000000001</v>
      </c>
      <c r="M26" s="30">
        <v>0.6605434</v>
      </c>
      <c r="N26" s="30">
        <v>0.61738020000000005</v>
      </c>
      <c r="O26" s="30">
        <v>0.66061029999999998</v>
      </c>
      <c r="P26" s="30">
        <v>0.61894559999999998</v>
      </c>
      <c r="Q26" s="30">
        <v>0.57083700000000004</v>
      </c>
      <c r="R26" s="30">
        <v>0.58921869999999998</v>
      </c>
      <c r="S26" s="30">
        <v>0.60765179999999996</v>
      </c>
      <c r="T26" s="30">
        <v>0.60797880000000004</v>
      </c>
      <c r="U26" s="30">
        <v>0.54143379999999997</v>
      </c>
      <c r="V26" s="30">
        <v>0.50168749999999995</v>
      </c>
      <c r="W26" s="30">
        <v>0.57703099999999996</v>
      </c>
      <c r="X26" s="30">
        <v>0.56174460000000004</v>
      </c>
      <c r="Y26" s="30">
        <v>0.53067310000000001</v>
      </c>
      <c r="Z26" s="30">
        <v>0.60847779999999996</v>
      </c>
      <c r="AA26" s="30">
        <f t="shared" si="0"/>
        <v>0.59849823181818174</v>
      </c>
      <c r="AB26" s="30">
        <v>0.61686019999999997</v>
      </c>
      <c r="AC26" s="22"/>
      <c r="AD26" s="6"/>
      <c r="AE26" s="24"/>
      <c r="AF26" s="26"/>
    </row>
    <row r="27" spans="4:32" x14ac:dyDescent="0.25">
      <c r="D27" s="11" t="s">
        <v>42</v>
      </c>
      <c r="E27" s="30">
        <v>0.65101690000000001</v>
      </c>
      <c r="F27" s="30">
        <v>0.55789509999999998</v>
      </c>
      <c r="G27" s="30">
        <v>0.64404280000000003</v>
      </c>
      <c r="H27" s="30">
        <v>0.63406130000000005</v>
      </c>
      <c r="I27" s="30">
        <v>0.59994139999999996</v>
      </c>
      <c r="J27" s="30">
        <v>0.59710969999999997</v>
      </c>
      <c r="K27" s="30">
        <v>0.62565950000000004</v>
      </c>
      <c r="L27" s="30">
        <v>0.6389165</v>
      </c>
      <c r="M27" s="30">
        <v>0.66955679999999995</v>
      </c>
      <c r="N27" s="30">
        <v>0.60657139999999998</v>
      </c>
      <c r="O27" s="30">
        <v>0.63604919999999998</v>
      </c>
      <c r="P27" s="30">
        <v>0.65493040000000002</v>
      </c>
      <c r="Q27" s="30">
        <v>0.57758299999999996</v>
      </c>
      <c r="R27" s="30">
        <v>0.5861246</v>
      </c>
      <c r="S27" s="30">
        <v>0.59664039999999996</v>
      </c>
      <c r="T27" s="30">
        <v>0.60444549999999997</v>
      </c>
      <c r="U27" s="30">
        <v>0.52966679999999999</v>
      </c>
      <c r="V27" s="30">
        <v>0.51746530000000002</v>
      </c>
      <c r="W27" s="30">
        <v>0.58402180000000004</v>
      </c>
      <c r="X27" s="30">
        <v>0.55806990000000001</v>
      </c>
      <c r="Y27" s="30">
        <v>0.53402839999999996</v>
      </c>
      <c r="Z27" s="30">
        <v>0.61882159999999997</v>
      </c>
      <c r="AA27" s="30">
        <f t="shared" si="0"/>
        <v>0.60102810454545452</v>
      </c>
      <c r="AB27" s="30">
        <v>0.61408910000000005</v>
      </c>
      <c r="AC27" s="22"/>
      <c r="AE27" s="28"/>
      <c r="AF27" s="26"/>
    </row>
    <row r="28" spans="4:32" x14ac:dyDescent="0.25">
      <c r="D28" s="11" t="s">
        <v>43</v>
      </c>
      <c r="E28" s="30">
        <v>0.65052989999999999</v>
      </c>
      <c r="F28" s="30">
        <v>0.56978669999999998</v>
      </c>
      <c r="G28" s="30">
        <v>0.64068720000000001</v>
      </c>
      <c r="H28" s="30">
        <v>0.63598189999999999</v>
      </c>
      <c r="I28" s="30">
        <v>0.58854720000000005</v>
      </c>
      <c r="J28" s="30">
        <v>0.59830459999999996</v>
      </c>
      <c r="K28" s="30">
        <v>0.60748069999999998</v>
      </c>
      <c r="L28" s="30">
        <v>0.650949</v>
      </c>
      <c r="M28" s="30">
        <v>0.67383590000000004</v>
      </c>
      <c r="N28" s="30">
        <v>0.59926230000000003</v>
      </c>
      <c r="O28" s="30">
        <v>0.62929000000000002</v>
      </c>
      <c r="P28" s="30">
        <v>0.62518680000000004</v>
      </c>
      <c r="Q28" s="30">
        <v>0.58729790000000004</v>
      </c>
      <c r="R28" s="30">
        <v>0.57679840000000004</v>
      </c>
      <c r="S28" s="30">
        <v>0.59823459999999995</v>
      </c>
      <c r="T28" s="30">
        <v>0.60699259999999999</v>
      </c>
      <c r="U28" s="30">
        <v>0.5487862</v>
      </c>
      <c r="V28" s="30">
        <v>0.50641800000000003</v>
      </c>
      <c r="W28" s="30">
        <v>0.58605229999999997</v>
      </c>
      <c r="X28" s="30">
        <v>0.57674040000000004</v>
      </c>
      <c r="Y28" s="30">
        <v>0.51771290000000003</v>
      </c>
      <c r="Z28" s="30">
        <v>0.62173100000000003</v>
      </c>
      <c r="AA28" s="30">
        <f t="shared" si="0"/>
        <v>0.59984574999999996</v>
      </c>
      <c r="AB28" s="30">
        <v>0.61352430000000002</v>
      </c>
      <c r="AC28" s="22"/>
      <c r="AE28" s="24"/>
      <c r="AF28" s="25"/>
    </row>
    <row r="29" spans="4:32" x14ac:dyDescent="0.25">
      <c r="D29" s="11" t="s">
        <v>44</v>
      </c>
      <c r="E29" s="30">
        <v>0.66652920000000004</v>
      </c>
      <c r="F29" s="30">
        <v>0.57080039999999999</v>
      </c>
      <c r="G29" s="30">
        <v>0.60144569999999997</v>
      </c>
      <c r="H29" s="30">
        <v>0.59526959999999995</v>
      </c>
      <c r="I29" s="30">
        <v>0.59414370000000005</v>
      </c>
      <c r="J29" s="30">
        <v>0.59620649999999997</v>
      </c>
      <c r="K29" s="30">
        <v>0.60291349999999999</v>
      </c>
      <c r="L29" s="30">
        <v>0.64355910000000005</v>
      </c>
      <c r="M29" s="30">
        <v>0.64011629999999997</v>
      </c>
      <c r="N29" s="30">
        <v>0.60959560000000002</v>
      </c>
      <c r="O29" s="30">
        <v>0.61505639999999995</v>
      </c>
      <c r="P29" s="30">
        <v>0.67370819999999998</v>
      </c>
      <c r="Q29" s="30">
        <v>0.58268960000000003</v>
      </c>
      <c r="R29" s="30">
        <v>0.58538179999999995</v>
      </c>
      <c r="S29" s="30">
        <v>0.59871620000000003</v>
      </c>
      <c r="T29" s="30">
        <v>0.61726040000000004</v>
      </c>
      <c r="U29" s="30">
        <v>0.56103559999999997</v>
      </c>
      <c r="V29" s="30">
        <v>0.50531380000000004</v>
      </c>
      <c r="W29" s="30">
        <v>0.59093209999999996</v>
      </c>
      <c r="X29" s="30">
        <v>0.53137800000000002</v>
      </c>
      <c r="Y29" s="30">
        <v>0.53216479999999999</v>
      </c>
      <c r="Z29" s="30">
        <v>0.62880590000000003</v>
      </c>
      <c r="AA29" s="30">
        <f t="shared" si="0"/>
        <v>0.59741010909090908</v>
      </c>
      <c r="AB29" s="30">
        <v>0.61484669999999997</v>
      </c>
      <c r="AC29" s="22"/>
    </row>
    <row r="30" spans="4:32" x14ac:dyDescent="0.25">
      <c r="D30" s="11" t="s">
        <v>45</v>
      </c>
      <c r="E30" s="30">
        <v>0.62997999999999998</v>
      </c>
      <c r="F30" s="30">
        <v>0.60987999999999998</v>
      </c>
      <c r="G30" s="30">
        <v>0.62687000000000004</v>
      </c>
      <c r="H30" s="30">
        <v>0.57589999999999997</v>
      </c>
      <c r="I30" s="30">
        <v>0.59516999999999998</v>
      </c>
      <c r="J30" s="30">
        <v>0.58901000000000003</v>
      </c>
      <c r="K30" s="30">
        <v>0.61911000000000005</v>
      </c>
      <c r="L30" s="30">
        <v>0.63993999999999995</v>
      </c>
      <c r="M30" s="30">
        <v>0.65666000000000002</v>
      </c>
      <c r="N30" s="30">
        <v>0.60509999999999997</v>
      </c>
      <c r="O30" s="30">
        <v>0.6502</v>
      </c>
      <c r="P30" s="30">
        <v>0.64825999999999995</v>
      </c>
      <c r="Q30" s="30">
        <v>0.58460000000000001</v>
      </c>
      <c r="R30" s="30">
        <v>0.57999999999999996</v>
      </c>
      <c r="S30" s="30">
        <v>0.60218000000000005</v>
      </c>
      <c r="T30" s="30">
        <v>0.61904000000000003</v>
      </c>
      <c r="U30" s="30">
        <v>0.56537000000000004</v>
      </c>
      <c r="V30" s="30">
        <v>0.53083000000000002</v>
      </c>
      <c r="W30" s="30">
        <v>0.59067000000000003</v>
      </c>
      <c r="X30" s="30">
        <v>0.52566000000000002</v>
      </c>
      <c r="Y30" s="30">
        <v>0.51744000000000001</v>
      </c>
      <c r="Z30" s="30">
        <v>0.63544</v>
      </c>
      <c r="AA30" s="30">
        <f t="shared" si="0"/>
        <v>0.59987772727272737</v>
      </c>
      <c r="AB30" s="30">
        <v>0.61955000000000005</v>
      </c>
      <c r="AC30" s="22"/>
    </row>
    <row r="31" spans="4:32" x14ac:dyDescent="0.25">
      <c r="D31" s="11" t="s">
        <v>46</v>
      </c>
      <c r="E31" s="30">
        <v>0.62005999999999994</v>
      </c>
      <c r="F31" s="30">
        <v>0.61819999999999997</v>
      </c>
      <c r="G31" s="30">
        <v>0.62448000000000004</v>
      </c>
      <c r="H31" s="30">
        <v>0.58857999999999999</v>
      </c>
      <c r="I31" s="30">
        <v>0.5806</v>
      </c>
      <c r="J31" s="30">
        <v>0.59630000000000005</v>
      </c>
      <c r="K31" s="30">
        <v>0.61916000000000004</v>
      </c>
      <c r="L31" s="30">
        <v>0.64514000000000005</v>
      </c>
      <c r="M31" s="30">
        <v>0.64022000000000001</v>
      </c>
      <c r="N31" s="30">
        <v>0.61775000000000002</v>
      </c>
      <c r="O31" s="30">
        <v>0.66398999999999997</v>
      </c>
      <c r="P31" s="30">
        <v>0.63873000000000002</v>
      </c>
      <c r="Q31" s="30">
        <v>0.58004999999999995</v>
      </c>
      <c r="R31" s="30">
        <v>0.58201000000000003</v>
      </c>
      <c r="S31" s="30">
        <v>0.61626000000000003</v>
      </c>
      <c r="T31" s="30">
        <v>0.62368000000000001</v>
      </c>
      <c r="U31" s="30">
        <v>0.56625000000000003</v>
      </c>
      <c r="V31" s="30">
        <v>0.54147999999999996</v>
      </c>
      <c r="W31" s="30">
        <v>0.59509999999999996</v>
      </c>
      <c r="X31" s="30">
        <v>0.54022999999999999</v>
      </c>
      <c r="Y31" s="30">
        <v>0.53434000000000004</v>
      </c>
      <c r="Z31" s="30">
        <v>0.61807000000000001</v>
      </c>
      <c r="AA31" s="30">
        <f t="shared" si="0"/>
        <v>0.60230363636363637</v>
      </c>
      <c r="AB31" s="30">
        <v>0.62077000000000004</v>
      </c>
      <c r="AC31" s="22"/>
    </row>
    <row r="32" spans="4:32" x14ac:dyDescent="0.25">
      <c r="D32" s="11" t="s">
        <v>47</v>
      </c>
      <c r="E32" s="30">
        <v>0.60648999999999997</v>
      </c>
      <c r="F32" s="30">
        <v>0.63319000000000003</v>
      </c>
      <c r="G32" s="30">
        <v>0.58106999999999998</v>
      </c>
      <c r="H32" s="30">
        <v>0.59279999999999999</v>
      </c>
      <c r="I32" s="30">
        <v>0.58904000000000001</v>
      </c>
      <c r="J32" s="30">
        <v>0.62197999999999998</v>
      </c>
      <c r="K32" s="30">
        <v>0.60977000000000003</v>
      </c>
      <c r="L32" s="30">
        <v>0.6502</v>
      </c>
      <c r="M32" s="30">
        <v>0.64685999999999999</v>
      </c>
      <c r="N32" s="30">
        <v>0.61819999999999997</v>
      </c>
      <c r="O32" s="30">
        <v>0.65371999999999997</v>
      </c>
      <c r="P32" s="30">
        <v>0.64744000000000002</v>
      </c>
      <c r="Q32" s="30">
        <v>0.57401999999999997</v>
      </c>
      <c r="R32" s="30">
        <v>0.59023999999999999</v>
      </c>
      <c r="S32" s="30">
        <v>0.61824000000000001</v>
      </c>
      <c r="T32" s="30">
        <v>0.62324000000000002</v>
      </c>
      <c r="U32" s="30">
        <v>0.57598000000000005</v>
      </c>
      <c r="V32" s="30">
        <v>0.51160000000000005</v>
      </c>
      <c r="W32" s="30">
        <v>0.59467999999999999</v>
      </c>
      <c r="X32" s="30">
        <v>0.57240000000000002</v>
      </c>
      <c r="Y32" s="30">
        <v>0.52961999999999998</v>
      </c>
      <c r="Z32" s="30">
        <v>0.61855000000000004</v>
      </c>
      <c r="AA32" s="30">
        <f t="shared" si="0"/>
        <v>0.60269681818181819</v>
      </c>
      <c r="AB32" s="30">
        <v>0.61990000000000001</v>
      </c>
      <c r="AC32" s="22"/>
    </row>
    <row r="33" spans="1:29" x14ac:dyDescent="0.25">
      <c r="D33" s="11" t="s">
        <v>48</v>
      </c>
      <c r="E33" s="30">
        <v>0.59728999999999999</v>
      </c>
      <c r="F33" s="30">
        <v>0.64080000000000004</v>
      </c>
      <c r="G33" s="30">
        <v>0.58796000000000004</v>
      </c>
      <c r="H33" s="30">
        <v>0.60716000000000003</v>
      </c>
      <c r="I33" s="30">
        <v>0.59409999999999996</v>
      </c>
      <c r="J33" s="30">
        <v>0.61855000000000004</v>
      </c>
      <c r="K33" s="30">
        <v>0.60584000000000005</v>
      </c>
      <c r="L33" s="30">
        <v>0.65722999999999998</v>
      </c>
      <c r="M33" s="30">
        <v>0.63295000000000001</v>
      </c>
      <c r="N33" s="30">
        <v>0.63599000000000006</v>
      </c>
      <c r="O33" s="30">
        <v>0.64268999999999998</v>
      </c>
      <c r="P33" s="30">
        <v>0.64387000000000005</v>
      </c>
      <c r="Q33" s="30">
        <v>0.56898000000000004</v>
      </c>
      <c r="R33" s="30">
        <v>0.59435000000000004</v>
      </c>
      <c r="S33" s="30">
        <v>0.61416999999999999</v>
      </c>
      <c r="T33" s="30">
        <v>0.62295999999999996</v>
      </c>
      <c r="U33" s="30">
        <v>0.56359000000000004</v>
      </c>
      <c r="V33" s="30">
        <v>0.50641000000000003</v>
      </c>
      <c r="W33" s="30">
        <v>0.59189999999999998</v>
      </c>
      <c r="X33" s="30">
        <v>0.55752999999999997</v>
      </c>
      <c r="Y33" s="30">
        <v>0.52600000000000002</v>
      </c>
      <c r="Z33" s="30">
        <v>0.61499000000000004</v>
      </c>
      <c r="AA33" s="30">
        <f t="shared" si="0"/>
        <v>0.60115045454545457</v>
      </c>
      <c r="AB33" s="30">
        <v>0.61970000000000003</v>
      </c>
      <c r="AC33" s="22"/>
    </row>
    <row r="34" spans="1:29" x14ac:dyDescent="0.25">
      <c r="D34" s="11" t="s">
        <v>49</v>
      </c>
      <c r="E34" s="30">
        <v>0.60801000000000005</v>
      </c>
      <c r="F34" s="30">
        <v>0.61960000000000004</v>
      </c>
      <c r="G34" s="30">
        <v>0.58808000000000005</v>
      </c>
      <c r="H34" s="30">
        <v>0.62780999999999998</v>
      </c>
      <c r="I34" s="30">
        <v>0.61621000000000004</v>
      </c>
      <c r="J34" s="30">
        <v>0.62643000000000004</v>
      </c>
      <c r="K34" s="30">
        <v>0.64212999999999998</v>
      </c>
      <c r="L34" s="30">
        <v>0.66586000000000001</v>
      </c>
      <c r="M34" s="30">
        <v>0.63693999999999995</v>
      </c>
      <c r="N34" s="30">
        <v>0.63898999999999995</v>
      </c>
      <c r="O34" s="30">
        <v>0.64646000000000003</v>
      </c>
      <c r="P34" s="30">
        <v>0.63636000000000004</v>
      </c>
      <c r="Q34" s="30">
        <v>0.56389999999999996</v>
      </c>
      <c r="R34" s="30">
        <v>0.60821000000000003</v>
      </c>
      <c r="S34" s="30">
        <v>0.62173</v>
      </c>
      <c r="T34" s="30">
        <v>0.623</v>
      </c>
      <c r="U34" s="30">
        <v>0.5605</v>
      </c>
      <c r="V34" s="30">
        <v>0.50860000000000005</v>
      </c>
      <c r="W34" s="30">
        <v>0.60097</v>
      </c>
      <c r="X34" s="30">
        <v>0.57213999999999998</v>
      </c>
      <c r="Y34" s="30">
        <v>0.54664000000000001</v>
      </c>
      <c r="Z34" s="30">
        <v>0.61324999999999996</v>
      </c>
      <c r="AA34" s="30">
        <f t="shared" si="0"/>
        <v>0.60780999999999985</v>
      </c>
      <c r="AB34" s="30">
        <v>0.62233000000000005</v>
      </c>
      <c r="AC34" s="22"/>
    </row>
    <row r="35" spans="1:29" x14ac:dyDescent="0.25">
      <c r="D35" s="11" t="s">
        <v>50</v>
      </c>
      <c r="E35" s="30">
        <v>0.59855999999999998</v>
      </c>
      <c r="F35" s="30">
        <v>0.61568000000000001</v>
      </c>
      <c r="G35" s="30">
        <v>0.57547000000000004</v>
      </c>
      <c r="H35" s="30">
        <v>0.56430000000000002</v>
      </c>
      <c r="I35" s="30">
        <v>0.61899999999999999</v>
      </c>
      <c r="J35" s="30">
        <v>0.63660000000000005</v>
      </c>
      <c r="K35" s="30">
        <v>0.63382000000000005</v>
      </c>
      <c r="L35" s="30">
        <v>0.66395000000000004</v>
      </c>
      <c r="M35" s="30">
        <v>0.64819000000000004</v>
      </c>
      <c r="N35" s="30">
        <v>0.64929000000000003</v>
      </c>
      <c r="O35" s="30">
        <v>0.63214000000000004</v>
      </c>
      <c r="P35" s="30">
        <v>0.64293</v>
      </c>
      <c r="Q35" s="30">
        <v>0.57750999999999997</v>
      </c>
      <c r="R35" s="30">
        <v>0.58781000000000005</v>
      </c>
      <c r="S35" s="30">
        <v>0.62672000000000005</v>
      </c>
      <c r="T35" s="30">
        <v>0.62346999999999997</v>
      </c>
      <c r="U35" s="30">
        <v>0.54830000000000001</v>
      </c>
      <c r="V35" s="30">
        <v>0.5161</v>
      </c>
      <c r="W35" s="30">
        <v>0.59328000000000003</v>
      </c>
      <c r="X35" s="30">
        <v>0.58160000000000001</v>
      </c>
      <c r="Y35" s="30">
        <v>0.52497000000000005</v>
      </c>
      <c r="Z35" s="30">
        <v>0.60946</v>
      </c>
      <c r="AA35" s="30">
        <f t="shared" si="0"/>
        <v>0.60314318181818161</v>
      </c>
      <c r="AB35" s="30">
        <v>0.62065000000000003</v>
      </c>
      <c r="AC35" s="22"/>
    </row>
    <row r="36" spans="1:29" x14ac:dyDescent="0.25">
      <c r="D36" s="11" t="s">
        <v>51</v>
      </c>
      <c r="E36" s="30">
        <v>0.59935000000000005</v>
      </c>
      <c r="F36" s="30">
        <v>0.60170000000000001</v>
      </c>
      <c r="G36" s="30">
        <v>0.57401000000000002</v>
      </c>
      <c r="H36" s="30">
        <v>0.57299999999999995</v>
      </c>
      <c r="I36" s="30">
        <v>0.60250000000000004</v>
      </c>
      <c r="J36" s="30">
        <v>0.63400999999999996</v>
      </c>
      <c r="K36" s="30">
        <v>0.65330999999999995</v>
      </c>
      <c r="L36" s="30">
        <v>0.66559999999999997</v>
      </c>
      <c r="M36" s="30">
        <v>0.64132999999999996</v>
      </c>
      <c r="N36" s="30">
        <v>0.64134999999999998</v>
      </c>
      <c r="O36" s="30">
        <v>0.61868999999999996</v>
      </c>
      <c r="P36" s="30">
        <v>0.63327</v>
      </c>
      <c r="Q36" s="30">
        <v>0.56760999999999995</v>
      </c>
      <c r="R36" s="30">
        <v>0.58398000000000005</v>
      </c>
      <c r="S36" s="30">
        <v>0.63160000000000005</v>
      </c>
      <c r="T36" s="30">
        <v>0.62070000000000003</v>
      </c>
      <c r="U36" s="30">
        <v>0.55581000000000003</v>
      </c>
      <c r="V36" s="30">
        <v>0.52624000000000004</v>
      </c>
      <c r="W36" s="30">
        <v>0.59041999999999994</v>
      </c>
      <c r="X36" s="30">
        <v>0.57165999999999995</v>
      </c>
      <c r="Y36" s="30">
        <v>0.53561999999999999</v>
      </c>
      <c r="Z36" s="30">
        <v>0.59826000000000001</v>
      </c>
      <c r="AA36" s="30">
        <f t="shared" si="0"/>
        <v>0.60090999999999994</v>
      </c>
      <c r="AB36" s="30">
        <v>0.62004999999999999</v>
      </c>
      <c r="AC36" s="22"/>
    </row>
    <row r="37" spans="1:29" x14ac:dyDescent="0.25">
      <c r="D37" s="11" t="s">
        <v>52</v>
      </c>
      <c r="E37" s="30">
        <v>0.58911999999999998</v>
      </c>
      <c r="F37" s="30">
        <v>0.61341999999999997</v>
      </c>
      <c r="G37" s="30">
        <v>0.58165</v>
      </c>
      <c r="H37" s="30">
        <v>0.55130000000000001</v>
      </c>
      <c r="I37" s="30">
        <v>0.59819999999999995</v>
      </c>
      <c r="J37" s="30">
        <v>0.61765999999999999</v>
      </c>
      <c r="K37" s="30">
        <v>0.64600999999999997</v>
      </c>
      <c r="L37" s="30">
        <v>0.66108999999999996</v>
      </c>
      <c r="M37" s="30">
        <v>0.63859999999999995</v>
      </c>
      <c r="N37" s="30">
        <v>0.62294000000000005</v>
      </c>
      <c r="O37" s="30">
        <v>0.60455999999999999</v>
      </c>
      <c r="P37" s="30">
        <v>0.64580000000000004</v>
      </c>
      <c r="Q37" s="30">
        <v>0.55620000000000003</v>
      </c>
      <c r="R37" s="30">
        <v>0.58172999999999997</v>
      </c>
      <c r="S37" s="30">
        <v>0.62821000000000005</v>
      </c>
      <c r="T37" s="30">
        <v>0.62289000000000005</v>
      </c>
      <c r="U37" s="30">
        <v>0.54934000000000005</v>
      </c>
      <c r="V37" s="30">
        <v>0.52600000000000002</v>
      </c>
      <c r="W37" s="30">
        <v>0.58628000000000002</v>
      </c>
      <c r="X37" s="30">
        <v>0.57593000000000005</v>
      </c>
      <c r="Y37" s="30">
        <v>0.52202000000000004</v>
      </c>
      <c r="Z37" s="30">
        <v>0.59489999999999998</v>
      </c>
      <c r="AA37" s="30">
        <f t="shared" si="0"/>
        <v>0.59608409090909087</v>
      </c>
      <c r="AB37" s="30">
        <v>0.61873999999999996</v>
      </c>
      <c r="AC37" s="22"/>
    </row>
    <row r="38" spans="1:29" s="40" customFormat="1" x14ac:dyDescent="0.25">
      <c r="A38" s="22"/>
      <c r="B38" s="22"/>
      <c r="C38" s="22"/>
      <c r="D38" s="11" t="s">
        <v>53</v>
      </c>
      <c r="E38" s="30">
        <v>0.59689999999999999</v>
      </c>
      <c r="F38" s="30">
        <v>0.62299000000000004</v>
      </c>
      <c r="G38" s="30">
        <v>0.58015000000000005</v>
      </c>
      <c r="H38" s="30">
        <v>0.59753000000000001</v>
      </c>
      <c r="I38" s="30">
        <v>0.58706000000000003</v>
      </c>
      <c r="J38" s="30">
        <v>0.60785</v>
      </c>
      <c r="K38" s="30">
        <v>0.64</v>
      </c>
      <c r="L38" s="30">
        <v>0.67630000000000001</v>
      </c>
      <c r="M38" s="30">
        <v>0.63612999999999997</v>
      </c>
      <c r="N38" s="30">
        <v>0.62622999999999995</v>
      </c>
      <c r="O38" s="30">
        <v>0.61938000000000004</v>
      </c>
      <c r="P38" s="30">
        <v>0.65932000000000002</v>
      </c>
      <c r="Q38" s="30">
        <v>0.57840000000000003</v>
      </c>
      <c r="R38" s="30">
        <v>0.58962000000000003</v>
      </c>
      <c r="S38" s="30">
        <v>0.629</v>
      </c>
      <c r="T38" s="30">
        <v>0.63043000000000005</v>
      </c>
      <c r="U38" s="30">
        <v>0.54042000000000001</v>
      </c>
      <c r="V38" s="30">
        <v>0.52605999999999997</v>
      </c>
      <c r="W38" s="30">
        <v>0.58781000000000005</v>
      </c>
      <c r="X38" s="30">
        <v>0.58109999999999995</v>
      </c>
      <c r="Y38" s="30">
        <v>0.52971000000000001</v>
      </c>
      <c r="Z38" s="30">
        <v>0.60307999999999995</v>
      </c>
      <c r="AA38" s="30">
        <f t="shared" si="0"/>
        <v>0.60206681818181795</v>
      </c>
      <c r="AB38" s="30">
        <v>0.62380000000000002</v>
      </c>
      <c r="AC38" s="30"/>
    </row>
    <row r="39" spans="1:29" x14ac:dyDescent="0.25">
      <c r="D39" s="11" t="s">
        <v>54</v>
      </c>
      <c r="E39" s="30">
        <v>0.67162999999999995</v>
      </c>
      <c r="F39" s="26">
        <v>0.65229999999999999</v>
      </c>
      <c r="G39" s="30">
        <v>0.58115000000000006</v>
      </c>
      <c r="H39" s="30">
        <v>0.61407</v>
      </c>
      <c r="I39" s="30">
        <v>0.64422999999999997</v>
      </c>
      <c r="J39" s="30">
        <v>0.66651000000000005</v>
      </c>
      <c r="K39" s="30">
        <v>0.63812000000000002</v>
      </c>
      <c r="L39" s="30">
        <v>0.71928999999999998</v>
      </c>
      <c r="M39" s="30">
        <v>0.67159000000000002</v>
      </c>
      <c r="N39" s="30">
        <v>0.64475000000000005</v>
      </c>
      <c r="O39" s="26">
        <v>0.66032999999999997</v>
      </c>
      <c r="P39" s="26">
        <v>0.67508999999999997</v>
      </c>
      <c r="Q39" s="30">
        <v>0.60555000000000003</v>
      </c>
      <c r="R39" s="26">
        <v>0.62338000000000005</v>
      </c>
      <c r="S39" s="26">
        <v>0.67474000000000001</v>
      </c>
      <c r="T39" s="30">
        <v>0.64883000000000002</v>
      </c>
      <c r="U39" s="30">
        <v>0.56906999999999996</v>
      </c>
      <c r="V39" s="30">
        <v>0.55835999999999997</v>
      </c>
      <c r="W39" s="30">
        <v>0.62043999999999999</v>
      </c>
      <c r="X39" s="30">
        <v>0.58765000000000001</v>
      </c>
      <c r="Y39" s="26">
        <v>0.58231999999999995</v>
      </c>
      <c r="Z39" s="30">
        <v>0.60748000000000002</v>
      </c>
      <c r="AA39" s="30">
        <f t="shared" si="0"/>
        <v>0.63258545454545467</v>
      </c>
      <c r="AB39" s="30">
        <v>0.64678000000000002</v>
      </c>
      <c r="AC39" s="30"/>
    </row>
    <row r="40" spans="1:29" x14ac:dyDescent="0.25">
      <c r="D40" s="11" t="s">
        <v>90</v>
      </c>
      <c r="E40" s="30">
        <v>0.62873999999999997</v>
      </c>
      <c r="F40" s="26">
        <v>0.63865000000000005</v>
      </c>
      <c r="G40" s="30">
        <v>0.59438999999999997</v>
      </c>
      <c r="H40" s="30">
        <v>0.62199000000000004</v>
      </c>
      <c r="I40" s="30">
        <v>0.61407999999999996</v>
      </c>
      <c r="J40" s="30">
        <v>0.62417999999999996</v>
      </c>
      <c r="K40" s="30">
        <v>0.64644999999999997</v>
      </c>
      <c r="L40" s="30">
        <v>0.75073000000000001</v>
      </c>
      <c r="M40" s="30">
        <v>0.68467999999999996</v>
      </c>
      <c r="N40" s="30">
        <v>0.65481999999999996</v>
      </c>
      <c r="O40" s="26">
        <v>0.67542000000000002</v>
      </c>
      <c r="P40" s="26">
        <v>0.66269</v>
      </c>
      <c r="Q40" s="30">
        <v>0.60475000000000001</v>
      </c>
      <c r="R40" s="26">
        <v>0.62090999999999996</v>
      </c>
      <c r="S40" s="26">
        <v>0.67871999999999999</v>
      </c>
      <c r="T40" s="30">
        <v>0.66544000000000003</v>
      </c>
      <c r="U40" s="30">
        <v>0.57454000000000005</v>
      </c>
      <c r="V40" s="30">
        <v>0.61209000000000002</v>
      </c>
      <c r="W40" s="30">
        <v>0.63109999999999999</v>
      </c>
      <c r="X40" s="30">
        <v>0.59540000000000004</v>
      </c>
      <c r="Y40" s="26">
        <v>0.57447999999999999</v>
      </c>
      <c r="Z40" s="30">
        <v>0.62024999999999997</v>
      </c>
      <c r="AA40" s="30">
        <f t="shared" si="0"/>
        <v>0.63520454545454552</v>
      </c>
      <c r="AB40" s="30">
        <v>0.65547</v>
      </c>
      <c r="AC40" s="30"/>
    </row>
    <row r="41" spans="1:29" x14ac:dyDescent="0.25">
      <c r="D41" s="11" t="s">
        <v>91</v>
      </c>
      <c r="E41" s="30">
        <v>0.62136999999999998</v>
      </c>
      <c r="F41" s="26">
        <v>0.65188999999999997</v>
      </c>
      <c r="G41" s="30">
        <v>0.57094</v>
      </c>
      <c r="H41" s="30">
        <v>0.59992000000000001</v>
      </c>
      <c r="I41" s="30">
        <v>0.62207999999999997</v>
      </c>
      <c r="J41" s="30">
        <v>0.62270000000000003</v>
      </c>
      <c r="K41" s="30">
        <v>0.62051999999999996</v>
      </c>
      <c r="L41" s="30">
        <v>0.73568999999999996</v>
      </c>
      <c r="M41" s="30">
        <v>0.66908999999999996</v>
      </c>
      <c r="N41" s="30">
        <v>0.64410000000000001</v>
      </c>
      <c r="O41" s="26">
        <v>0.67315000000000003</v>
      </c>
      <c r="P41" s="26">
        <v>0.64046000000000003</v>
      </c>
      <c r="Q41" s="30">
        <v>0.59426000000000001</v>
      </c>
      <c r="R41" s="26">
        <v>0.61068</v>
      </c>
      <c r="S41" s="26">
        <v>0.67188999999999999</v>
      </c>
      <c r="T41" s="30">
        <v>0.64546000000000003</v>
      </c>
      <c r="U41" s="30">
        <v>0.57623000000000002</v>
      </c>
      <c r="V41" s="30">
        <v>0.56728999999999996</v>
      </c>
      <c r="W41" s="30">
        <v>0.60170999999999997</v>
      </c>
      <c r="X41" s="30">
        <v>0.56633</v>
      </c>
      <c r="Y41" s="26">
        <v>0.57086000000000003</v>
      </c>
      <c r="Z41" s="30">
        <v>0.61983999999999995</v>
      </c>
      <c r="AA41" s="30">
        <f t="shared" si="0"/>
        <v>0.62256636363636364</v>
      </c>
      <c r="AB41" s="30">
        <v>0.64032999999999995</v>
      </c>
      <c r="AC41" s="30"/>
    </row>
    <row r="42" spans="1:29" s="40" customFormat="1" x14ac:dyDescent="0.25">
      <c r="A42" s="22"/>
      <c r="B42" s="22"/>
      <c r="C42" s="22"/>
      <c r="D42" s="11" t="s">
        <v>93</v>
      </c>
      <c r="E42" s="30">
        <v>0.61470999999999998</v>
      </c>
      <c r="F42" s="30">
        <v>0.66778999999999999</v>
      </c>
      <c r="G42" s="30">
        <v>0.57448999999999995</v>
      </c>
      <c r="H42" s="30">
        <v>0.64280000000000004</v>
      </c>
      <c r="I42" s="30">
        <v>0.60509999999999997</v>
      </c>
      <c r="J42" s="30">
        <v>0.61504999999999999</v>
      </c>
      <c r="K42" s="88">
        <v>0.62572000000000005</v>
      </c>
      <c r="L42" s="30">
        <v>0.70923000000000003</v>
      </c>
      <c r="M42" s="88">
        <v>0.68494999999999995</v>
      </c>
      <c r="N42" s="30">
        <v>0.65210000000000001</v>
      </c>
      <c r="O42" s="30">
        <v>0.65422999999999998</v>
      </c>
      <c r="P42" s="30">
        <v>0.63580999999999999</v>
      </c>
      <c r="Q42" s="88">
        <v>0.59218999999999999</v>
      </c>
      <c r="R42" s="30">
        <v>0.60892000000000002</v>
      </c>
      <c r="S42" s="30">
        <v>0.67637000000000003</v>
      </c>
      <c r="T42" s="30">
        <v>0.64076</v>
      </c>
      <c r="U42" s="30">
        <v>0.55589999999999995</v>
      </c>
      <c r="V42" s="30">
        <v>0.60396000000000005</v>
      </c>
      <c r="W42" s="30">
        <v>0.59928000000000003</v>
      </c>
      <c r="X42" s="30">
        <v>0.55064000000000002</v>
      </c>
      <c r="Y42" s="30">
        <v>0.58189000000000002</v>
      </c>
      <c r="Z42" s="30">
        <v>0.61970000000000003</v>
      </c>
      <c r="AA42" s="30">
        <f t="shared" si="0"/>
        <v>0.6232540909090909</v>
      </c>
      <c r="AB42" s="30">
        <v>0.64000999999999997</v>
      </c>
      <c r="AC42" s="30"/>
    </row>
    <row r="43" spans="1:29" s="40" customFormat="1" x14ac:dyDescent="0.25">
      <c r="A43" s="22"/>
      <c r="B43" s="22"/>
      <c r="C43" s="22"/>
      <c r="D43" s="11" t="s">
        <v>96</v>
      </c>
      <c r="E43" s="30">
        <v>0.61216000000000004</v>
      </c>
      <c r="F43" s="30">
        <v>0.65334999999999999</v>
      </c>
      <c r="G43" s="30">
        <v>0.59326999999999996</v>
      </c>
      <c r="H43" s="30">
        <v>0.60319</v>
      </c>
      <c r="I43" s="30">
        <v>0.56520000000000004</v>
      </c>
      <c r="J43" s="30">
        <v>0.60114000000000001</v>
      </c>
      <c r="K43" s="88">
        <v>0.68171000000000004</v>
      </c>
      <c r="L43" s="30">
        <v>0.68927000000000005</v>
      </c>
      <c r="M43" s="88">
        <v>0.68389999999999995</v>
      </c>
      <c r="N43" s="30">
        <v>0.6371</v>
      </c>
      <c r="O43" s="30">
        <v>0.6573</v>
      </c>
      <c r="P43" s="30">
        <v>0.63639000000000001</v>
      </c>
      <c r="Q43" s="88">
        <v>0.59741999999999995</v>
      </c>
      <c r="R43" s="30">
        <v>0.61429999999999996</v>
      </c>
      <c r="S43" s="30">
        <v>0.66605999999999999</v>
      </c>
      <c r="T43" s="30">
        <v>0.61738999999999999</v>
      </c>
      <c r="U43" s="30">
        <v>0.55184</v>
      </c>
      <c r="V43" s="30">
        <v>0.55096000000000001</v>
      </c>
      <c r="W43" s="30">
        <v>0.59972999999999999</v>
      </c>
      <c r="X43" s="30">
        <v>0.53449999999999998</v>
      </c>
      <c r="Y43" s="30">
        <v>0.56511</v>
      </c>
      <c r="Z43" s="30">
        <v>0.6331</v>
      </c>
      <c r="AA43" s="30">
        <f t="shared" si="0"/>
        <v>0.61565409090909096</v>
      </c>
      <c r="AB43" s="30">
        <v>0.63295999999999997</v>
      </c>
      <c r="AC43" s="30"/>
    </row>
    <row r="44" spans="1:29" x14ac:dyDescent="0.25">
      <c r="D44" s="11" t="s">
        <v>97</v>
      </c>
      <c r="E44" s="26">
        <v>0.57843999999999995</v>
      </c>
      <c r="F44" s="26">
        <v>0.65639999999999998</v>
      </c>
      <c r="G44" s="26">
        <v>0.59448999999999996</v>
      </c>
      <c r="H44" s="26">
        <v>0.60704000000000002</v>
      </c>
      <c r="I44" s="26">
        <v>0.59094000000000002</v>
      </c>
      <c r="J44" s="26">
        <v>0.60838999999999999</v>
      </c>
      <c r="K44" s="26">
        <v>0.65549999999999997</v>
      </c>
      <c r="L44" s="26">
        <v>0.66327999999999998</v>
      </c>
      <c r="M44" s="26">
        <v>0.66422999999999999</v>
      </c>
      <c r="N44" s="26">
        <v>0.67139000000000004</v>
      </c>
      <c r="O44" s="26">
        <v>0.63275999999999999</v>
      </c>
      <c r="P44" s="26">
        <v>0.63319999999999999</v>
      </c>
      <c r="Q44" s="26">
        <v>0.59523000000000004</v>
      </c>
      <c r="R44" s="26">
        <v>0.59902</v>
      </c>
      <c r="S44" s="26">
        <v>0.64039000000000001</v>
      </c>
      <c r="T44" s="26">
        <v>0.62131000000000003</v>
      </c>
      <c r="U44" s="26">
        <v>0.56308000000000002</v>
      </c>
      <c r="V44" s="26">
        <v>0.56967000000000001</v>
      </c>
      <c r="W44" s="26">
        <v>0.60745000000000005</v>
      </c>
      <c r="X44" s="26">
        <v>0.53190999999999999</v>
      </c>
      <c r="Y44" s="26">
        <v>0.55222000000000004</v>
      </c>
      <c r="Z44" s="26">
        <v>0.61306000000000005</v>
      </c>
      <c r="AA44" s="30">
        <f t="shared" si="0"/>
        <v>0.61133636363636368</v>
      </c>
      <c r="AB44" s="30">
        <v>0.62165999999999999</v>
      </c>
      <c r="AC44" s="22"/>
    </row>
    <row r="45" spans="1:29" x14ac:dyDescent="0.25">
      <c r="D45" s="11" t="s">
        <v>101</v>
      </c>
      <c r="E45" s="26">
        <v>0.57418000000000002</v>
      </c>
      <c r="F45" s="26">
        <v>0.62661</v>
      </c>
      <c r="G45" s="26">
        <v>0.57740999999999998</v>
      </c>
      <c r="H45" s="26">
        <v>0.55581999999999998</v>
      </c>
      <c r="I45" s="26">
        <v>0.60589000000000004</v>
      </c>
      <c r="J45" s="26">
        <v>0.62307000000000001</v>
      </c>
      <c r="K45" s="26">
        <v>0.65398999999999996</v>
      </c>
      <c r="L45" s="26">
        <v>0.66918999999999995</v>
      </c>
      <c r="M45" s="26">
        <v>0.64310999999999996</v>
      </c>
      <c r="N45" s="26">
        <v>0.63885000000000003</v>
      </c>
      <c r="O45" s="26">
        <v>0.65566999999999998</v>
      </c>
      <c r="P45" s="26">
        <v>0.62283999999999995</v>
      </c>
      <c r="Q45" s="26">
        <v>0.58496000000000004</v>
      </c>
      <c r="R45" s="26">
        <v>0.60951</v>
      </c>
      <c r="S45" s="26">
        <v>0.63253999999999999</v>
      </c>
      <c r="T45" s="26">
        <v>0.60013000000000005</v>
      </c>
      <c r="U45" s="26">
        <v>0.55296999999999996</v>
      </c>
      <c r="V45" s="26">
        <v>0.53796999999999995</v>
      </c>
      <c r="W45" s="26">
        <v>0.58704999999999996</v>
      </c>
      <c r="X45" s="26">
        <v>0.52100999999999997</v>
      </c>
      <c r="Y45" s="26">
        <v>0.55027999999999999</v>
      </c>
      <c r="Z45" s="26">
        <v>0.61317999999999995</v>
      </c>
      <c r="AA45" s="30">
        <f t="shared" si="0"/>
        <v>0.6016468181818182</v>
      </c>
      <c r="AB45" s="26">
        <v>0.61151999999999995</v>
      </c>
      <c r="AC45" s="22"/>
    </row>
    <row r="46" spans="1:29" x14ac:dyDescent="0.25">
      <c r="D46" s="10"/>
      <c r="E46" s="85">
        <v>1</v>
      </c>
      <c r="F46" s="85">
        <v>2</v>
      </c>
      <c r="G46" s="85">
        <v>3</v>
      </c>
      <c r="H46" s="85">
        <v>4</v>
      </c>
      <c r="I46" s="85">
        <v>5</v>
      </c>
      <c r="J46" s="85">
        <v>6</v>
      </c>
      <c r="K46" s="85">
        <v>7</v>
      </c>
      <c r="L46" s="85">
        <v>8</v>
      </c>
      <c r="M46" s="85">
        <v>9</v>
      </c>
      <c r="N46" s="85">
        <v>10</v>
      </c>
      <c r="O46" s="85">
        <v>11</v>
      </c>
      <c r="P46" s="85">
        <v>12</v>
      </c>
      <c r="Q46" s="85">
        <v>13</v>
      </c>
      <c r="R46" s="85">
        <v>14</v>
      </c>
      <c r="S46" s="85">
        <v>15</v>
      </c>
      <c r="T46" s="85">
        <v>16</v>
      </c>
      <c r="U46" s="85">
        <v>17</v>
      </c>
      <c r="V46" s="85">
        <v>18</v>
      </c>
      <c r="W46" s="85">
        <v>19</v>
      </c>
      <c r="X46" s="85">
        <v>20</v>
      </c>
      <c r="Y46" s="86">
        <v>21</v>
      </c>
      <c r="Z46" s="85">
        <v>22</v>
      </c>
      <c r="AA46" s="118"/>
      <c r="AB46" s="87"/>
    </row>
    <row r="47" spans="1:29" ht="45" x14ac:dyDescent="0.25">
      <c r="D47" s="10"/>
      <c r="E47" s="13" t="s">
        <v>0</v>
      </c>
      <c r="F47" s="13" t="s">
        <v>1</v>
      </c>
      <c r="G47" s="13" t="s">
        <v>2</v>
      </c>
      <c r="H47" s="13" t="s">
        <v>3</v>
      </c>
      <c r="I47" s="13" t="s">
        <v>4</v>
      </c>
      <c r="J47" s="13" t="s">
        <v>5</v>
      </c>
      <c r="K47" s="13" t="s">
        <v>6</v>
      </c>
      <c r="L47" s="13" t="s">
        <v>7</v>
      </c>
      <c r="M47" s="13" t="s">
        <v>8</v>
      </c>
      <c r="N47" s="13" t="s">
        <v>9</v>
      </c>
      <c r="O47" s="13" t="s">
        <v>10</v>
      </c>
      <c r="P47" s="13" t="s">
        <v>11</v>
      </c>
      <c r="Q47" s="13" t="s">
        <v>12</v>
      </c>
      <c r="R47" s="13" t="s">
        <v>85</v>
      </c>
      <c r="S47" s="13" t="s">
        <v>13</v>
      </c>
      <c r="T47" s="13" t="s">
        <v>14</v>
      </c>
      <c r="U47" s="13" t="s">
        <v>15</v>
      </c>
      <c r="V47" s="13" t="s">
        <v>16</v>
      </c>
      <c r="W47" s="13" t="s">
        <v>17</v>
      </c>
      <c r="X47" s="13" t="s">
        <v>20</v>
      </c>
      <c r="Y47" s="42" t="s">
        <v>18</v>
      </c>
      <c r="Z47" s="13" t="s">
        <v>19</v>
      </c>
      <c r="AA47" s="13" t="s">
        <v>55</v>
      </c>
      <c r="AB47" s="13" t="s">
        <v>56</v>
      </c>
    </row>
    <row r="48" spans="1:29" x14ac:dyDescent="0.25">
      <c r="D48"/>
      <c r="E48" s="44"/>
      <c r="F48" s="43"/>
      <c r="G48" s="43"/>
      <c r="H48" s="43"/>
      <c r="I48" s="43"/>
      <c r="J48" s="46"/>
      <c r="K48" s="43"/>
      <c r="L48" s="43"/>
      <c r="M48" s="43"/>
      <c r="N48" s="43"/>
      <c r="O48" s="46"/>
      <c r="P48" s="43"/>
      <c r="Q48" s="43"/>
      <c r="R48" s="49"/>
      <c r="S48" s="49"/>
      <c r="T48" s="49"/>
      <c r="U48" s="49"/>
      <c r="V48" s="27"/>
      <c r="W48" s="30"/>
      <c r="X48" s="27"/>
      <c r="Y48" s="27"/>
      <c r="Z48" s="50"/>
    </row>
    <row r="49" spans="4:31" x14ac:dyDescent="0.25">
      <c r="D49"/>
      <c r="E49" s="44"/>
      <c r="F49" s="43"/>
      <c r="G49" s="43"/>
      <c r="H49" s="43"/>
      <c r="I49" s="43"/>
      <c r="J49" s="46"/>
      <c r="K49" s="47"/>
      <c r="L49" s="47"/>
      <c r="M49" s="43"/>
      <c r="N49" s="43"/>
      <c r="O49" s="48"/>
      <c r="P49" s="47"/>
      <c r="Q49" s="47"/>
      <c r="R49" s="49"/>
      <c r="S49" s="49"/>
      <c r="T49" s="49"/>
      <c r="U49" s="49"/>
      <c r="V49" s="27"/>
      <c r="W49" s="30"/>
      <c r="X49" s="27"/>
      <c r="Y49" s="27"/>
      <c r="Z49" s="50"/>
      <c r="AA49" s="24"/>
      <c r="AB49" s="27"/>
    </row>
    <row r="50" spans="4:31" x14ac:dyDescent="0.25">
      <c r="U50" s="35"/>
      <c r="V50" s="35"/>
      <c r="W50" s="49"/>
      <c r="Y50" s="30"/>
      <c r="Z50" s="43"/>
      <c r="AB50" s="43"/>
    </row>
    <row r="52" spans="4:31" x14ac:dyDescent="0.25">
      <c r="D52" s="5" t="s">
        <v>84</v>
      </c>
      <c r="E52" s="5"/>
      <c r="F52" s="5"/>
      <c r="G52" s="5"/>
      <c r="H52" s="7"/>
      <c r="I52" s="7"/>
      <c r="J52" s="7"/>
    </row>
    <row r="53" spans="4:31" ht="45" x14ac:dyDescent="0.25">
      <c r="E53" s="3" t="s">
        <v>0</v>
      </c>
      <c r="F53" s="3" t="s">
        <v>1</v>
      </c>
      <c r="G53" s="3" t="s">
        <v>2</v>
      </c>
      <c r="H53" s="3" t="s">
        <v>3</v>
      </c>
      <c r="I53" s="3" t="s">
        <v>4</v>
      </c>
      <c r="J53" s="3" t="s">
        <v>5</v>
      </c>
      <c r="K53" s="3" t="s">
        <v>6</v>
      </c>
      <c r="L53" s="3" t="s">
        <v>7</v>
      </c>
      <c r="M53" s="3" t="s">
        <v>8</v>
      </c>
      <c r="N53" s="3" t="s">
        <v>9</v>
      </c>
      <c r="O53" s="3" t="s">
        <v>10</v>
      </c>
      <c r="P53" s="3" t="s">
        <v>11</v>
      </c>
      <c r="Q53" s="3" t="s">
        <v>12</v>
      </c>
      <c r="R53" s="3" t="s">
        <v>85</v>
      </c>
      <c r="S53" s="23" t="s">
        <v>13</v>
      </c>
      <c r="T53" s="23" t="s">
        <v>14</v>
      </c>
      <c r="U53" s="23" t="s">
        <v>15</v>
      </c>
      <c r="V53" s="3" t="s">
        <v>16</v>
      </c>
      <c r="W53" s="3" t="s">
        <v>17</v>
      </c>
      <c r="X53" s="3" t="s">
        <v>20</v>
      </c>
      <c r="Y53" s="23" t="s">
        <v>18</v>
      </c>
      <c r="Z53" s="3" t="s">
        <v>19</v>
      </c>
      <c r="AA53" s="3" t="s">
        <v>55</v>
      </c>
      <c r="AB53" s="3" t="s">
        <v>56</v>
      </c>
    </row>
    <row r="54" spans="4:31" x14ac:dyDescent="0.25">
      <c r="D54" s="10" t="s">
        <v>24</v>
      </c>
      <c r="E54" s="89">
        <f>SUM(E6:E9)/4</f>
        <v>0.60095317500000001</v>
      </c>
      <c r="F54" s="89">
        <f t="shared" ref="F54:AB54" si="1">SUM(F6:F9)/4</f>
        <v>0.54426450000000004</v>
      </c>
      <c r="G54" s="89">
        <f t="shared" si="1"/>
        <v>0.56453347499999995</v>
      </c>
      <c r="H54" s="89">
        <f t="shared" si="1"/>
        <v>0.55230847500000002</v>
      </c>
      <c r="I54" s="89">
        <f t="shared" si="1"/>
        <v>0.59229722500000004</v>
      </c>
      <c r="J54" s="89">
        <f t="shared" si="1"/>
        <v>0.56782957500000009</v>
      </c>
      <c r="K54" s="89">
        <f t="shared" si="1"/>
        <v>0.59127525000000003</v>
      </c>
      <c r="L54" s="89">
        <f t="shared" si="1"/>
        <v>0.6030008</v>
      </c>
      <c r="M54" s="89">
        <f t="shared" si="1"/>
        <v>0.64397387499999992</v>
      </c>
      <c r="N54" s="89">
        <f t="shared" si="1"/>
        <v>0.57752297499999994</v>
      </c>
      <c r="O54" s="89">
        <f t="shared" si="1"/>
        <v>0.59964702499999989</v>
      </c>
      <c r="P54" s="89">
        <f t="shared" si="1"/>
        <v>0.60455722499999998</v>
      </c>
      <c r="Q54" s="89">
        <f t="shared" si="1"/>
        <v>0.56759190000000004</v>
      </c>
      <c r="R54" s="89">
        <f t="shared" si="1"/>
        <v>0.55536845000000001</v>
      </c>
      <c r="S54" s="89">
        <f t="shared" si="1"/>
        <v>0.57850262500000005</v>
      </c>
      <c r="T54" s="89">
        <f t="shared" si="1"/>
        <v>0.57346774999999994</v>
      </c>
      <c r="U54" s="89">
        <f t="shared" si="1"/>
        <v>0.51535419999999998</v>
      </c>
      <c r="V54" s="89">
        <f t="shared" si="1"/>
        <v>0.53308820000000001</v>
      </c>
      <c r="W54" s="89">
        <f t="shared" si="1"/>
        <v>0.57473997499999996</v>
      </c>
      <c r="X54" s="89">
        <f t="shared" si="1"/>
        <v>0.53992624999999994</v>
      </c>
      <c r="Y54" s="90">
        <f t="shared" si="1"/>
        <v>0.52348514999999995</v>
      </c>
      <c r="Z54" s="89">
        <f t="shared" si="1"/>
        <v>0.6186355</v>
      </c>
      <c r="AA54" s="89">
        <f t="shared" si="1"/>
        <v>0.57374198068181825</v>
      </c>
      <c r="AB54" s="89">
        <f t="shared" si="1"/>
        <v>0.60221575000000005</v>
      </c>
    </row>
    <row r="55" spans="4:31" x14ac:dyDescent="0.25">
      <c r="D55" s="10" t="s">
        <v>25</v>
      </c>
      <c r="E55" s="89">
        <f>SUM(E7:E10)/4</f>
        <v>0.60004317500000004</v>
      </c>
      <c r="F55" s="89">
        <f t="shared" ref="F55:AB55" si="2">SUM(F7:F10)/4</f>
        <v>0.54380582499999996</v>
      </c>
      <c r="G55" s="89">
        <f t="shared" si="2"/>
        <v>0.55814434999999996</v>
      </c>
      <c r="H55" s="89">
        <f t="shared" si="2"/>
        <v>0.54840469999999997</v>
      </c>
      <c r="I55" s="89">
        <f t="shared" si="2"/>
        <v>0.58836177500000009</v>
      </c>
      <c r="J55" s="89">
        <f t="shared" si="2"/>
        <v>0.56661119999999998</v>
      </c>
      <c r="K55" s="89">
        <f t="shared" si="2"/>
        <v>0.59040420000000005</v>
      </c>
      <c r="L55" s="89">
        <f t="shared" si="2"/>
        <v>0.59849384999999999</v>
      </c>
      <c r="M55" s="89">
        <f t="shared" si="2"/>
        <v>0.64937350000000005</v>
      </c>
      <c r="N55" s="89">
        <f t="shared" si="2"/>
        <v>0.57534157500000005</v>
      </c>
      <c r="O55" s="89">
        <f t="shared" si="2"/>
        <v>0.60228480000000006</v>
      </c>
      <c r="P55" s="89">
        <f t="shared" si="2"/>
        <v>0.59998049999999992</v>
      </c>
      <c r="Q55" s="89">
        <f t="shared" si="2"/>
        <v>0.56476377499999997</v>
      </c>
      <c r="R55" s="89">
        <f t="shared" si="2"/>
        <v>0.55302407500000006</v>
      </c>
      <c r="S55" s="89">
        <f t="shared" si="2"/>
        <v>0.57718734999999999</v>
      </c>
      <c r="T55" s="89">
        <f t="shared" si="2"/>
        <v>0.57194689999999992</v>
      </c>
      <c r="U55" s="89">
        <f t="shared" si="2"/>
        <v>0.51107939999999996</v>
      </c>
      <c r="V55" s="89">
        <f t="shared" si="2"/>
        <v>0.52575347500000003</v>
      </c>
      <c r="W55" s="89">
        <f t="shared" si="2"/>
        <v>0.57123072499999994</v>
      </c>
      <c r="X55" s="89">
        <f t="shared" si="2"/>
        <v>0.528150275</v>
      </c>
      <c r="Y55" s="90">
        <f t="shared" si="2"/>
        <v>0.51293502499999999</v>
      </c>
      <c r="Z55" s="89">
        <f t="shared" si="2"/>
        <v>0.61959774999999995</v>
      </c>
      <c r="AA55" s="89">
        <f t="shared" si="2"/>
        <v>0.57076900909090911</v>
      </c>
      <c r="AB55" s="89">
        <f t="shared" si="2"/>
        <v>0.60142167499999999</v>
      </c>
    </row>
    <row r="56" spans="4:31" x14ac:dyDescent="0.25">
      <c r="D56" s="10" t="s">
        <v>26</v>
      </c>
      <c r="E56" s="89">
        <f t="shared" ref="E56" si="3">SUM(E8:E11)/4</f>
        <v>0.59940202499999995</v>
      </c>
      <c r="F56" s="89">
        <f t="shared" ref="F56:AB56" si="4">SUM(F8:F11)/4</f>
        <v>0.5496877</v>
      </c>
      <c r="G56" s="89">
        <f t="shared" si="4"/>
        <v>0.55940299999999998</v>
      </c>
      <c r="H56" s="89">
        <f t="shared" si="4"/>
        <v>0.53914082500000005</v>
      </c>
      <c r="I56" s="89">
        <f t="shared" si="4"/>
        <v>0.5878873</v>
      </c>
      <c r="J56" s="89">
        <f t="shared" si="4"/>
        <v>0.56735635000000006</v>
      </c>
      <c r="K56" s="89">
        <f t="shared" si="4"/>
        <v>0.59472717500000005</v>
      </c>
      <c r="L56" s="89">
        <f t="shared" si="4"/>
        <v>0.59942517499999992</v>
      </c>
      <c r="M56" s="89">
        <f t="shared" si="4"/>
        <v>0.64568570000000003</v>
      </c>
      <c r="N56" s="89">
        <f t="shared" si="4"/>
        <v>0.572898825</v>
      </c>
      <c r="O56" s="89">
        <f t="shared" si="4"/>
        <v>0.60220950000000006</v>
      </c>
      <c r="P56" s="89">
        <f t="shared" si="4"/>
        <v>0.59944109999999995</v>
      </c>
      <c r="Q56" s="89">
        <f t="shared" si="4"/>
        <v>0.56397315000000003</v>
      </c>
      <c r="R56" s="89">
        <f t="shared" si="4"/>
        <v>0.55069674999999996</v>
      </c>
      <c r="S56" s="89">
        <f t="shared" si="4"/>
        <v>0.57460685</v>
      </c>
      <c r="T56" s="89">
        <f t="shared" si="4"/>
        <v>0.57216707499999997</v>
      </c>
      <c r="U56" s="89">
        <f t="shared" si="4"/>
        <v>0.51275387500000003</v>
      </c>
      <c r="V56" s="89">
        <f t="shared" si="4"/>
        <v>0.51673910000000001</v>
      </c>
      <c r="W56" s="89">
        <f t="shared" si="4"/>
        <v>0.56989562500000002</v>
      </c>
      <c r="X56" s="89">
        <f t="shared" si="4"/>
        <v>0.52544267499999997</v>
      </c>
      <c r="Y56" s="90">
        <f t="shared" si="4"/>
        <v>0.51407705000000004</v>
      </c>
      <c r="Z56" s="89">
        <f t="shared" si="4"/>
        <v>0.61825445000000001</v>
      </c>
      <c r="AA56" s="89">
        <f t="shared" si="4"/>
        <v>0.56981233068181825</v>
      </c>
      <c r="AB56" s="89">
        <f t="shared" si="4"/>
        <v>0.60156357500000002</v>
      </c>
    </row>
    <row r="57" spans="4:31" x14ac:dyDescent="0.25">
      <c r="D57" s="10" t="s">
        <v>27</v>
      </c>
      <c r="E57" s="89">
        <f t="shared" ref="E57" si="5">SUM(E9:E12)/4</f>
        <v>0.59222222499999999</v>
      </c>
      <c r="F57" s="89">
        <f t="shared" ref="F57:AB57" si="6">SUM(F9:F12)/4</f>
        <v>0.55802344999999998</v>
      </c>
      <c r="G57" s="89">
        <f t="shared" si="6"/>
        <v>0.55888114999999994</v>
      </c>
      <c r="H57" s="89">
        <f t="shared" si="6"/>
        <v>0.52978852499999995</v>
      </c>
      <c r="I57" s="89">
        <f t="shared" si="6"/>
        <v>0.59416992499999999</v>
      </c>
      <c r="J57" s="89">
        <f t="shared" si="6"/>
        <v>0.572029275</v>
      </c>
      <c r="K57" s="89">
        <f t="shared" si="6"/>
        <v>0.59626072499999994</v>
      </c>
      <c r="L57" s="89">
        <f t="shared" si="6"/>
        <v>0.60807069999999996</v>
      </c>
      <c r="M57" s="89">
        <f t="shared" si="6"/>
        <v>0.64818160000000002</v>
      </c>
      <c r="N57" s="89">
        <f t="shared" si="6"/>
        <v>0.57724952500000004</v>
      </c>
      <c r="O57" s="89">
        <f t="shared" si="6"/>
        <v>0.61010615000000001</v>
      </c>
      <c r="P57" s="89">
        <f t="shared" si="6"/>
        <v>0.59652657499999995</v>
      </c>
      <c r="Q57" s="89">
        <f t="shared" si="6"/>
        <v>0.55877774999999996</v>
      </c>
      <c r="R57" s="89">
        <f t="shared" si="6"/>
        <v>0.55575972500000004</v>
      </c>
      <c r="S57" s="89">
        <f t="shared" si="6"/>
        <v>0.57378817500000001</v>
      </c>
      <c r="T57" s="89">
        <f t="shared" si="6"/>
        <v>0.57197419999999999</v>
      </c>
      <c r="U57" s="89">
        <f t="shared" si="6"/>
        <v>0.513614075</v>
      </c>
      <c r="V57" s="89">
        <f t="shared" si="6"/>
        <v>0.50943272500000003</v>
      </c>
      <c r="W57" s="89">
        <f t="shared" si="6"/>
        <v>0.57266507499999997</v>
      </c>
      <c r="X57" s="89">
        <f t="shared" si="6"/>
        <v>0.512076525</v>
      </c>
      <c r="Y57" s="90">
        <f t="shared" si="6"/>
        <v>0.52072779999999996</v>
      </c>
      <c r="Z57" s="89">
        <f t="shared" si="6"/>
        <v>0.61649212499999995</v>
      </c>
      <c r="AA57" s="89">
        <f t="shared" si="6"/>
        <v>0.57030990909090906</v>
      </c>
      <c r="AB57" s="89">
        <f t="shared" si="6"/>
        <v>0.60128062500000001</v>
      </c>
    </row>
    <row r="58" spans="4:31" x14ac:dyDescent="0.25">
      <c r="D58" s="10" t="s">
        <v>28</v>
      </c>
      <c r="E58" s="89">
        <f t="shared" ref="E58" si="7">SUM(E10:E13)/4</f>
        <v>0.59119774999999997</v>
      </c>
      <c r="F58" s="89">
        <f t="shared" ref="F58:AB58" si="8">SUM(F10:F13)/4</f>
        <v>0.55996317500000004</v>
      </c>
      <c r="G58" s="89">
        <f t="shared" si="8"/>
        <v>0.55804402500000005</v>
      </c>
      <c r="H58" s="89">
        <f t="shared" si="8"/>
        <v>0.5099032</v>
      </c>
      <c r="I58" s="89">
        <f t="shared" si="8"/>
        <v>0.59688637499999997</v>
      </c>
      <c r="J58" s="89">
        <f t="shared" si="8"/>
        <v>0.57339757499999999</v>
      </c>
      <c r="K58" s="89">
        <f t="shared" si="8"/>
        <v>0.59521964999999999</v>
      </c>
      <c r="L58" s="89">
        <f t="shared" si="8"/>
        <v>0.61133082500000002</v>
      </c>
      <c r="M58" s="89">
        <f t="shared" si="8"/>
        <v>0.65232045000000005</v>
      </c>
      <c r="N58" s="89">
        <f t="shared" si="8"/>
        <v>0.58519575000000001</v>
      </c>
      <c r="O58" s="89">
        <f t="shared" si="8"/>
        <v>0.61809239999999999</v>
      </c>
      <c r="P58" s="89">
        <f t="shared" si="8"/>
        <v>0.59493615000000011</v>
      </c>
      <c r="Q58" s="89">
        <f t="shared" si="8"/>
        <v>0.55893175000000006</v>
      </c>
      <c r="R58" s="89">
        <f t="shared" si="8"/>
        <v>0.56721077499999994</v>
      </c>
      <c r="S58" s="89">
        <f t="shared" si="8"/>
        <v>0.57491377499999996</v>
      </c>
      <c r="T58" s="89">
        <f t="shared" si="8"/>
        <v>0.56744380000000005</v>
      </c>
      <c r="U58" s="89">
        <f t="shared" si="8"/>
        <v>0.51956435000000001</v>
      </c>
      <c r="V58" s="89">
        <f t="shared" si="8"/>
        <v>0.51019462500000001</v>
      </c>
      <c r="W58" s="89">
        <f t="shared" si="8"/>
        <v>0.57450679999999998</v>
      </c>
      <c r="X58" s="89">
        <f t="shared" si="8"/>
        <v>0.50566807499999999</v>
      </c>
      <c r="Y58" s="90">
        <f t="shared" si="8"/>
        <v>0.52206629999999998</v>
      </c>
      <c r="Z58" s="89">
        <f t="shared" si="8"/>
        <v>0.61310514999999999</v>
      </c>
      <c r="AA58" s="89">
        <f t="shared" si="8"/>
        <v>0.5709133056818182</v>
      </c>
      <c r="AB58" s="89">
        <f t="shared" si="8"/>
        <v>0.60008557500000004</v>
      </c>
    </row>
    <row r="59" spans="4:31" x14ac:dyDescent="0.25">
      <c r="D59" s="10" t="s">
        <v>29</v>
      </c>
      <c r="E59" s="89">
        <f t="shared" ref="E59" si="9">SUM(E11:E14)/4</f>
        <v>0.58803737499999997</v>
      </c>
      <c r="F59" s="89">
        <f t="shared" ref="F59:AB59" si="10">SUM(F11:F14)/4</f>
        <v>0.56705720000000004</v>
      </c>
      <c r="G59" s="89">
        <f t="shared" si="10"/>
        <v>0.56337277499999994</v>
      </c>
      <c r="H59" s="89">
        <f t="shared" si="10"/>
        <v>0.49614762499999998</v>
      </c>
      <c r="I59" s="89">
        <f t="shared" si="10"/>
        <v>0.59810910000000006</v>
      </c>
      <c r="J59" s="89">
        <f t="shared" si="10"/>
        <v>0.57613537500000001</v>
      </c>
      <c r="K59" s="89">
        <f t="shared" si="10"/>
        <v>0.59581339999999994</v>
      </c>
      <c r="L59" s="89">
        <f t="shared" si="10"/>
        <v>0.61519860000000004</v>
      </c>
      <c r="M59" s="89">
        <f t="shared" si="10"/>
        <v>0.66096460000000001</v>
      </c>
      <c r="N59" s="89">
        <f t="shared" si="10"/>
        <v>0.59315410000000002</v>
      </c>
      <c r="O59" s="89">
        <f t="shared" si="10"/>
        <v>0.62397619999999998</v>
      </c>
      <c r="P59" s="89">
        <f t="shared" si="10"/>
        <v>0.58922822500000005</v>
      </c>
      <c r="Q59" s="89">
        <f t="shared" si="10"/>
        <v>0.55442027500000002</v>
      </c>
      <c r="R59" s="89">
        <f t="shared" si="10"/>
        <v>0.57224302500000002</v>
      </c>
      <c r="S59" s="89">
        <f t="shared" si="10"/>
        <v>0.57553972500000006</v>
      </c>
      <c r="T59" s="89">
        <f t="shared" si="10"/>
        <v>0.57019175</v>
      </c>
      <c r="U59" s="89">
        <f t="shared" si="10"/>
        <v>0.51940457500000003</v>
      </c>
      <c r="V59" s="89">
        <f t="shared" si="10"/>
        <v>0.50427222500000002</v>
      </c>
      <c r="W59" s="89">
        <f t="shared" si="10"/>
        <v>0.57740775000000011</v>
      </c>
      <c r="X59" s="89">
        <f t="shared" si="10"/>
        <v>0.50316702499999999</v>
      </c>
      <c r="Y59" s="90">
        <f t="shared" si="10"/>
        <v>0.52286117499999996</v>
      </c>
      <c r="Z59" s="89">
        <f t="shared" si="10"/>
        <v>0.61000927499999991</v>
      </c>
      <c r="AA59" s="89">
        <f t="shared" si="10"/>
        <v>0.57166869886363636</v>
      </c>
      <c r="AB59" s="89">
        <f t="shared" si="10"/>
        <v>0.598881475</v>
      </c>
    </row>
    <row r="60" spans="4:31" x14ac:dyDescent="0.25">
      <c r="D60" s="10" t="s">
        <v>30</v>
      </c>
      <c r="E60" s="89">
        <f t="shared" ref="E60" si="11">SUM(E12:E15)/4</f>
        <v>0.58663627500000004</v>
      </c>
      <c r="F60" s="89">
        <f t="shared" ref="F60:AB60" si="12">SUM(F12:F15)/4</f>
        <v>0.56330897499999999</v>
      </c>
      <c r="G60" s="89">
        <f t="shared" si="12"/>
        <v>0.55979860000000004</v>
      </c>
      <c r="H60" s="89">
        <f t="shared" si="12"/>
        <v>0.49079040000000007</v>
      </c>
      <c r="I60" s="89">
        <f t="shared" si="12"/>
        <v>0.59973860000000001</v>
      </c>
      <c r="J60" s="89">
        <f t="shared" si="12"/>
        <v>0.57403610000000005</v>
      </c>
      <c r="K60" s="89">
        <f t="shared" si="12"/>
        <v>0.59166280000000004</v>
      </c>
      <c r="L60" s="89">
        <f t="shared" si="12"/>
        <v>0.61869972500000003</v>
      </c>
      <c r="M60" s="89">
        <f t="shared" si="12"/>
        <v>0.67192292500000006</v>
      </c>
      <c r="N60" s="89">
        <f t="shared" si="12"/>
        <v>0.602730875</v>
      </c>
      <c r="O60" s="89">
        <f t="shared" si="12"/>
        <v>0.63567717499999998</v>
      </c>
      <c r="P60" s="89">
        <f t="shared" si="12"/>
        <v>0.58406072499999995</v>
      </c>
      <c r="Q60" s="89">
        <f t="shared" si="12"/>
        <v>0.55351982499999997</v>
      </c>
      <c r="R60" s="89">
        <f t="shared" si="12"/>
        <v>0.57617435000000006</v>
      </c>
      <c r="S60" s="89">
        <f t="shared" si="12"/>
        <v>0.57820447499999994</v>
      </c>
      <c r="T60" s="89">
        <f t="shared" si="12"/>
        <v>0.57251387500000006</v>
      </c>
      <c r="U60" s="89">
        <f t="shared" si="12"/>
        <v>0.51979394999999995</v>
      </c>
      <c r="V60" s="89">
        <f t="shared" si="12"/>
        <v>0.50639960000000006</v>
      </c>
      <c r="W60" s="89">
        <f t="shared" si="12"/>
        <v>0.58005055000000005</v>
      </c>
      <c r="X60" s="89">
        <f t="shared" si="12"/>
        <v>0.50238549999999993</v>
      </c>
      <c r="Y60" s="90">
        <f t="shared" si="12"/>
        <v>0.52078072499999994</v>
      </c>
      <c r="Z60" s="89">
        <f t="shared" si="12"/>
        <v>0.60741967500000005</v>
      </c>
      <c r="AA60" s="89">
        <f t="shared" si="12"/>
        <v>0.57255935000000002</v>
      </c>
      <c r="AB60" s="89">
        <f t="shared" si="12"/>
        <v>0.59750647499999998</v>
      </c>
    </row>
    <row r="61" spans="4:31" x14ac:dyDescent="0.25">
      <c r="D61" s="10" t="s">
        <v>31</v>
      </c>
      <c r="E61" s="89">
        <f t="shared" ref="E61" si="13">SUM(E13:E16)/4</f>
        <v>0.58766407500000006</v>
      </c>
      <c r="F61" s="89">
        <f t="shared" ref="F61:AB61" si="14">SUM(F13:F16)/4</f>
        <v>0.55642227499999997</v>
      </c>
      <c r="G61" s="89">
        <f t="shared" si="14"/>
        <v>0.56263477500000003</v>
      </c>
      <c r="H61" s="89">
        <f t="shared" si="14"/>
        <v>0.49307002499999997</v>
      </c>
      <c r="I61" s="89">
        <f t="shared" si="14"/>
        <v>0.59045057499999998</v>
      </c>
      <c r="J61" s="89">
        <f t="shared" si="14"/>
        <v>0.57538540000000005</v>
      </c>
      <c r="K61" s="89">
        <f t="shared" si="14"/>
        <v>0.59075424999999993</v>
      </c>
      <c r="L61" s="89">
        <f t="shared" si="14"/>
        <v>0.62411349999999999</v>
      </c>
      <c r="M61" s="89">
        <f t="shared" si="14"/>
        <v>0.67572605000000008</v>
      </c>
      <c r="N61" s="89">
        <f t="shared" si="14"/>
        <v>0.60826570000000002</v>
      </c>
      <c r="O61" s="89">
        <f t="shared" si="14"/>
        <v>0.64263262500000007</v>
      </c>
      <c r="P61" s="89">
        <f t="shared" si="14"/>
        <v>0.58820705000000006</v>
      </c>
      <c r="Q61" s="89">
        <f t="shared" si="14"/>
        <v>0.5539115</v>
      </c>
      <c r="R61" s="89">
        <f t="shared" si="14"/>
        <v>0.58040602500000005</v>
      </c>
      <c r="S61" s="89">
        <f t="shared" si="14"/>
        <v>0.57978810000000003</v>
      </c>
      <c r="T61" s="89">
        <f t="shared" si="14"/>
        <v>0.57853812500000001</v>
      </c>
      <c r="U61" s="89">
        <f t="shared" si="14"/>
        <v>0.51770757499999998</v>
      </c>
      <c r="V61" s="89">
        <f t="shared" si="14"/>
        <v>0.51147617500000009</v>
      </c>
      <c r="W61" s="89">
        <f t="shared" si="14"/>
        <v>0.5751755999999999</v>
      </c>
      <c r="X61" s="89">
        <f t="shared" si="14"/>
        <v>0.49937787499999997</v>
      </c>
      <c r="Y61" s="90">
        <f t="shared" si="14"/>
        <v>0.5152159999999999</v>
      </c>
      <c r="Z61" s="89">
        <f t="shared" si="14"/>
        <v>0.60383627500000003</v>
      </c>
      <c r="AA61" s="89">
        <f t="shared" si="14"/>
        <v>0.57321634318181813</v>
      </c>
      <c r="AB61" s="89">
        <f t="shared" si="14"/>
        <v>0.59698672500000005</v>
      </c>
    </row>
    <row r="62" spans="4:31" x14ac:dyDescent="0.25">
      <c r="D62" s="10" t="s">
        <v>32</v>
      </c>
      <c r="E62" s="89">
        <f t="shared" ref="E62" si="15">SUM(E14:E17)/4</f>
        <v>0.58356035000000006</v>
      </c>
      <c r="F62" s="89">
        <f t="shared" ref="F62:AB62" si="16">SUM(F14:F17)/4</f>
        <v>0.55401560000000005</v>
      </c>
      <c r="G62" s="89">
        <f t="shared" si="16"/>
        <v>0.558917</v>
      </c>
      <c r="H62" s="89">
        <f t="shared" si="16"/>
        <v>0.50451699999999999</v>
      </c>
      <c r="I62" s="89">
        <f t="shared" si="16"/>
        <v>0.58483529999999995</v>
      </c>
      <c r="J62" s="89">
        <f t="shared" si="16"/>
        <v>0.57459217500000004</v>
      </c>
      <c r="K62" s="89">
        <f t="shared" si="16"/>
        <v>0.58807334999999994</v>
      </c>
      <c r="L62" s="89">
        <f t="shared" si="16"/>
        <v>0.6250713</v>
      </c>
      <c r="M62" s="89">
        <f t="shared" si="16"/>
        <v>0.67551209999999995</v>
      </c>
      <c r="N62" s="89">
        <f t="shared" si="16"/>
        <v>0.61134737500000003</v>
      </c>
      <c r="O62" s="89">
        <f t="shared" si="16"/>
        <v>0.64287367500000003</v>
      </c>
      <c r="P62" s="89">
        <f t="shared" si="16"/>
        <v>0.58433975000000005</v>
      </c>
      <c r="Q62" s="89">
        <f t="shared" si="16"/>
        <v>0.55111887500000001</v>
      </c>
      <c r="R62" s="89">
        <f t="shared" si="16"/>
        <v>0.57594152499999995</v>
      </c>
      <c r="S62" s="89">
        <f t="shared" si="16"/>
        <v>0.58044612500000003</v>
      </c>
      <c r="T62" s="89">
        <f t="shared" si="16"/>
        <v>0.5847445</v>
      </c>
      <c r="U62" s="89">
        <f t="shared" si="16"/>
        <v>0.51686104999999993</v>
      </c>
      <c r="V62" s="89">
        <f t="shared" si="16"/>
        <v>0.51194249999999997</v>
      </c>
      <c r="W62" s="89">
        <f t="shared" si="16"/>
        <v>0.57245032500000004</v>
      </c>
      <c r="X62" s="89">
        <f t="shared" si="16"/>
        <v>0.50236577500000001</v>
      </c>
      <c r="Y62" s="90">
        <f t="shared" si="16"/>
        <v>0.51008937499999996</v>
      </c>
      <c r="Z62" s="89">
        <f t="shared" si="16"/>
        <v>0.60212647499999994</v>
      </c>
      <c r="AA62" s="89">
        <f t="shared" si="16"/>
        <v>0.57253370454545449</v>
      </c>
      <c r="AB62" s="89">
        <f t="shared" si="16"/>
        <v>0.59653287499999996</v>
      </c>
    </row>
    <row r="63" spans="4:31" x14ac:dyDescent="0.25">
      <c r="D63" s="10" t="s">
        <v>33</v>
      </c>
      <c r="E63" s="89">
        <f t="shared" ref="E63" si="17">SUM(E15:E18)/4</f>
        <v>0.58211204999999999</v>
      </c>
      <c r="F63" s="89">
        <f t="shared" ref="F63:AB63" si="18">SUM(F15:F18)/4</f>
        <v>0.54145169999999998</v>
      </c>
      <c r="G63" s="89">
        <f t="shared" si="18"/>
        <v>0.55493539999999997</v>
      </c>
      <c r="H63" s="89">
        <f t="shared" si="18"/>
        <v>0.51198402500000006</v>
      </c>
      <c r="I63" s="89">
        <f t="shared" si="18"/>
        <v>0.58348802500000008</v>
      </c>
      <c r="J63" s="89">
        <f t="shared" si="18"/>
        <v>0.57148455000000009</v>
      </c>
      <c r="K63" s="89">
        <f t="shared" si="18"/>
        <v>0.58854287499999991</v>
      </c>
      <c r="L63" s="89">
        <f t="shared" si="18"/>
        <v>0.62547269999999999</v>
      </c>
      <c r="M63" s="89">
        <f t="shared" si="18"/>
        <v>0.67189877499999995</v>
      </c>
      <c r="N63" s="89">
        <f t="shared" si="18"/>
        <v>0.60838157500000001</v>
      </c>
      <c r="O63" s="89">
        <f t="shared" si="18"/>
        <v>0.63528402500000003</v>
      </c>
      <c r="P63" s="89">
        <f t="shared" si="18"/>
        <v>0.58761859999999999</v>
      </c>
      <c r="Q63" s="89">
        <f t="shared" si="18"/>
        <v>0.55040552499999995</v>
      </c>
      <c r="R63" s="89">
        <f t="shared" si="18"/>
        <v>0.57109597499999998</v>
      </c>
      <c r="S63" s="89">
        <f t="shared" si="18"/>
        <v>0.57899679999999998</v>
      </c>
      <c r="T63" s="89">
        <f t="shared" si="18"/>
        <v>0.58897017500000004</v>
      </c>
      <c r="U63" s="89">
        <f t="shared" si="18"/>
        <v>0.51903929999999998</v>
      </c>
      <c r="V63" s="89">
        <f t="shared" si="18"/>
        <v>0.50912687499999998</v>
      </c>
      <c r="W63" s="89">
        <f t="shared" si="18"/>
        <v>0.56466475000000005</v>
      </c>
      <c r="X63" s="89">
        <f t="shared" si="18"/>
        <v>0.50513445000000001</v>
      </c>
      <c r="Y63" s="90">
        <f t="shared" si="18"/>
        <v>0.50842180000000003</v>
      </c>
      <c r="Z63" s="89">
        <f t="shared" si="18"/>
        <v>0.60324045000000004</v>
      </c>
      <c r="AA63" s="89">
        <f t="shared" si="18"/>
        <v>0.57098865454545455</v>
      </c>
      <c r="AB63" s="89">
        <f t="shared" si="18"/>
        <v>0.59599257499999991</v>
      </c>
    </row>
    <row r="64" spans="4:31" x14ac:dyDescent="0.25">
      <c r="D64" s="10" t="s">
        <v>34</v>
      </c>
      <c r="E64" s="89">
        <f t="shared" ref="E64" si="19">SUM(E16:E19)/4</f>
        <v>0.58097347499999996</v>
      </c>
      <c r="F64" s="89">
        <f t="shared" ref="F64:AB64" si="20">SUM(F16:F19)/4</f>
        <v>0.53158260000000002</v>
      </c>
      <c r="G64" s="89">
        <f t="shared" si="20"/>
        <v>0.55375924999999993</v>
      </c>
      <c r="H64" s="89">
        <f t="shared" si="20"/>
        <v>0.50911312499999994</v>
      </c>
      <c r="I64" s="89">
        <f t="shared" si="20"/>
        <v>0.58012102499999996</v>
      </c>
      <c r="J64" s="89">
        <f t="shared" si="20"/>
        <v>0.57521662500000004</v>
      </c>
      <c r="K64" s="89">
        <f t="shared" si="20"/>
        <v>0.58560377500000005</v>
      </c>
      <c r="L64" s="89">
        <f t="shared" si="20"/>
        <v>0.62384077500000001</v>
      </c>
      <c r="M64" s="89">
        <f t="shared" si="20"/>
        <v>0.657186575</v>
      </c>
      <c r="N64" s="89">
        <f t="shared" si="20"/>
        <v>0.60433977499999991</v>
      </c>
      <c r="O64" s="89">
        <f t="shared" si="20"/>
        <v>0.62350209999999995</v>
      </c>
      <c r="P64" s="89">
        <f t="shared" si="20"/>
        <v>0.59103035000000004</v>
      </c>
      <c r="Q64" s="89">
        <f t="shared" si="20"/>
        <v>0.55019744999999998</v>
      </c>
      <c r="R64" s="89">
        <f t="shared" si="20"/>
        <v>0.57046217499999996</v>
      </c>
      <c r="S64" s="89">
        <f t="shared" si="20"/>
        <v>0.57791714999999999</v>
      </c>
      <c r="T64" s="89">
        <f t="shared" si="20"/>
        <v>0.59389977500000002</v>
      </c>
      <c r="U64" s="89">
        <f t="shared" si="20"/>
        <v>0.51847145000000006</v>
      </c>
      <c r="V64" s="89">
        <f t="shared" si="20"/>
        <v>0.50554640000000006</v>
      </c>
      <c r="W64" s="89">
        <f t="shared" si="20"/>
        <v>0.55592997499999997</v>
      </c>
      <c r="X64" s="89">
        <f t="shared" si="20"/>
        <v>0.5051059</v>
      </c>
      <c r="Y64" s="90">
        <f t="shared" si="20"/>
        <v>0.50827489999999997</v>
      </c>
      <c r="Z64" s="89">
        <f t="shared" si="20"/>
        <v>0.60710224999999995</v>
      </c>
      <c r="AA64" s="89">
        <f t="shared" si="20"/>
        <v>0.56859894886363638</v>
      </c>
      <c r="AB64" s="89">
        <f t="shared" si="20"/>
        <v>0.59685047499999999</v>
      </c>
      <c r="AD64" s="22"/>
      <c r="AE64" s="22"/>
    </row>
    <row r="65" spans="4:31" s="22" customFormat="1" x14ac:dyDescent="0.25">
      <c r="D65" s="10" t="s">
        <v>35</v>
      </c>
      <c r="E65" s="90">
        <f t="shared" ref="E65" si="21">SUM(E17:E20)/4</f>
        <v>0.58141642500000001</v>
      </c>
      <c r="F65" s="90">
        <f t="shared" ref="F65:AB65" si="22">SUM(F17:F20)/4</f>
        <v>0.52990175000000006</v>
      </c>
      <c r="G65" s="90">
        <f t="shared" si="22"/>
        <v>0.54913307499999997</v>
      </c>
      <c r="H65" s="90">
        <f t="shared" si="22"/>
        <v>0.51391967499999991</v>
      </c>
      <c r="I65" s="90">
        <f t="shared" si="22"/>
        <v>0.58044132500000001</v>
      </c>
      <c r="J65" s="90">
        <f t="shared" si="22"/>
        <v>0.57434019999999997</v>
      </c>
      <c r="K65" s="90">
        <f t="shared" si="22"/>
        <v>0.58913942500000005</v>
      </c>
      <c r="L65" s="90">
        <f t="shared" si="22"/>
        <v>0.62177864999999999</v>
      </c>
      <c r="M65" s="90">
        <f t="shared" si="22"/>
        <v>0.64789192499999992</v>
      </c>
      <c r="N65" s="90">
        <f t="shared" si="22"/>
        <v>0.60153999999999996</v>
      </c>
      <c r="O65" s="90">
        <f t="shared" si="22"/>
        <v>0.61552997499999995</v>
      </c>
      <c r="P65" s="90">
        <f t="shared" si="22"/>
        <v>0.59395752499999999</v>
      </c>
      <c r="Q65" s="90">
        <f t="shared" si="22"/>
        <v>0.55356727500000003</v>
      </c>
      <c r="R65" s="90">
        <f t="shared" si="22"/>
        <v>0.56990950000000007</v>
      </c>
      <c r="S65" s="90">
        <f t="shared" si="22"/>
        <v>0.57753347499999996</v>
      </c>
      <c r="T65" s="90">
        <f t="shared" si="22"/>
        <v>0.59623969999999993</v>
      </c>
      <c r="U65" s="90">
        <f t="shared" si="22"/>
        <v>0.51567332500000007</v>
      </c>
      <c r="V65" s="90">
        <f t="shared" si="22"/>
        <v>0.500919</v>
      </c>
      <c r="W65" s="90">
        <f t="shared" si="22"/>
        <v>0.55381360000000002</v>
      </c>
      <c r="X65" s="90">
        <f t="shared" si="22"/>
        <v>0.51188552499999995</v>
      </c>
      <c r="Y65" s="90">
        <f t="shared" si="22"/>
        <v>0.5118123750000001</v>
      </c>
      <c r="Z65" s="90">
        <f t="shared" si="22"/>
        <v>0.61277160000000008</v>
      </c>
      <c r="AA65" s="90">
        <f t="shared" si="22"/>
        <v>0.56832342386363643</v>
      </c>
      <c r="AB65" s="90">
        <f t="shared" si="22"/>
        <v>0.59738582500000004</v>
      </c>
      <c r="AD65"/>
      <c r="AE65"/>
    </row>
    <row r="66" spans="4:31" x14ac:dyDescent="0.25">
      <c r="D66" s="10" t="s">
        <v>36</v>
      </c>
      <c r="E66" s="89">
        <f t="shared" ref="E66" si="23">SUM(E18:E21)/4</f>
        <v>0.59019175000000001</v>
      </c>
      <c r="F66" s="89">
        <f t="shared" ref="F66:AB66" si="24">SUM(F18:F21)/4</f>
        <v>0.52785565000000001</v>
      </c>
      <c r="G66" s="89">
        <f t="shared" si="24"/>
        <v>0.55643862499999996</v>
      </c>
      <c r="H66" s="89">
        <f t="shared" si="24"/>
        <v>0.52982905000000002</v>
      </c>
      <c r="I66" s="89">
        <f t="shared" si="24"/>
        <v>0.58624212500000006</v>
      </c>
      <c r="J66" s="89">
        <f t="shared" si="24"/>
        <v>0.58212385</v>
      </c>
      <c r="K66" s="89">
        <f t="shared" si="24"/>
        <v>0.59761969999999998</v>
      </c>
      <c r="L66" s="89">
        <f t="shared" si="24"/>
        <v>0.62509349999999997</v>
      </c>
      <c r="M66" s="89">
        <f t="shared" si="24"/>
        <v>0.63980539999999997</v>
      </c>
      <c r="N66" s="89">
        <f t="shared" si="24"/>
        <v>0.59964402499999991</v>
      </c>
      <c r="O66" s="89">
        <f t="shared" si="24"/>
        <v>0.61076582499999998</v>
      </c>
      <c r="P66" s="89">
        <f t="shared" si="24"/>
        <v>0.60076002500000003</v>
      </c>
      <c r="Q66" s="89">
        <f t="shared" si="24"/>
        <v>0.56189945000000008</v>
      </c>
      <c r="R66" s="89">
        <f t="shared" si="24"/>
        <v>0.57613032500000005</v>
      </c>
      <c r="S66" s="89">
        <f t="shared" si="24"/>
        <v>0.57778459999999998</v>
      </c>
      <c r="T66" s="89">
        <f t="shared" si="24"/>
        <v>0.60312114999999999</v>
      </c>
      <c r="U66" s="89">
        <f t="shared" si="24"/>
        <v>0.51145235</v>
      </c>
      <c r="V66" s="89">
        <f t="shared" si="24"/>
        <v>0.49738827500000005</v>
      </c>
      <c r="W66" s="89">
        <f t="shared" si="24"/>
        <v>0.55100087500000006</v>
      </c>
      <c r="X66" s="89">
        <f t="shared" si="24"/>
        <v>0.5170034</v>
      </c>
      <c r="Y66" s="90">
        <f t="shared" si="24"/>
        <v>0.51593549999999999</v>
      </c>
      <c r="Z66" s="89">
        <f t="shared" si="24"/>
        <v>0.61717512500000005</v>
      </c>
      <c r="AA66" s="89">
        <f t="shared" si="24"/>
        <v>0.57160275340909095</v>
      </c>
      <c r="AB66" s="89">
        <f t="shared" si="24"/>
        <v>0.59958592499999996</v>
      </c>
    </row>
    <row r="67" spans="4:31" x14ac:dyDescent="0.25">
      <c r="D67" s="10" t="s">
        <v>37</v>
      </c>
      <c r="E67" s="89">
        <f t="shared" ref="E67" si="25">SUM(E19:E22)/4</f>
        <v>0.59280222500000002</v>
      </c>
      <c r="F67" s="89">
        <f t="shared" ref="F67:AB67" si="26">SUM(F19:F22)/4</f>
        <v>0.53282454999999995</v>
      </c>
      <c r="G67" s="89">
        <f t="shared" si="26"/>
        <v>0.568757925</v>
      </c>
      <c r="H67" s="89">
        <f t="shared" si="26"/>
        <v>0.53963205000000003</v>
      </c>
      <c r="I67" s="89">
        <f t="shared" si="26"/>
        <v>0.59115445</v>
      </c>
      <c r="J67" s="89">
        <f t="shared" si="26"/>
        <v>0.58940487500000005</v>
      </c>
      <c r="K67" s="89">
        <f t="shared" si="26"/>
        <v>0.5950067</v>
      </c>
      <c r="L67" s="89">
        <f t="shared" si="26"/>
        <v>0.62280187499999995</v>
      </c>
      <c r="M67" s="89">
        <f t="shared" si="26"/>
        <v>0.63574002499999993</v>
      </c>
      <c r="N67" s="89">
        <f t="shared" si="26"/>
        <v>0.59905465000000002</v>
      </c>
      <c r="O67" s="89">
        <f t="shared" si="26"/>
        <v>0.61365075000000002</v>
      </c>
      <c r="P67" s="89">
        <f t="shared" si="26"/>
        <v>0.61067340000000003</v>
      </c>
      <c r="Q67" s="89">
        <f t="shared" si="26"/>
        <v>0.56816255000000004</v>
      </c>
      <c r="R67" s="89">
        <f t="shared" si="26"/>
        <v>0.58458417500000004</v>
      </c>
      <c r="S67" s="89">
        <f t="shared" si="26"/>
        <v>0.58368522499999997</v>
      </c>
      <c r="T67" s="89">
        <f t="shared" si="26"/>
        <v>0.60608204999999993</v>
      </c>
      <c r="U67" s="89">
        <f t="shared" si="26"/>
        <v>0.51135802500000005</v>
      </c>
      <c r="V67" s="89">
        <f t="shared" si="26"/>
        <v>0.50390420000000002</v>
      </c>
      <c r="W67" s="89">
        <f t="shared" si="26"/>
        <v>0.55488862500000002</v>
      </c>
      <c r="X67" s="89">
        <f t="shared" si="26"/>
        <v>0.52077622500000009</v>
      </c>
      <c r="Y67" s="90">
        <f t="shared" si="26"/>
        <v>0.51946727500000001</v>
      </c>
      <c r="Z67" s="89">
        <f t="shared" si="26"/>
        <v>0.61814330000000006</v>
      </c>
      <c r="AA67" s="89">
        <f t="shared" si="26"/>
        <v>0.57557068749999996</v>
      </c>
      <c r="AB67" s="89">
        <f t="shared" si="26"/>
        <v>0.60208220000000001</v>
      </c>
    </row>
    <row r="68" spans="4:31" x14ac:dyDescent="0.25">
      <c r="D68" s="10" t="s">
        <v>38</v>
      </c>
      <c r="E68" s="89">
        <f t="shared" ref="E68" si="27">SUM(E20:E23)/4</f>
        <v>0.60029147500000002</v>
      </c>
      <c r="F68" s="89">
        <f t="shared" ref="F68:AB68" si="28">SUM(F20:F23)/4</f>
        <v>0.5430488</v>
      </c>
      <c r="G68" s="89">
        <f t="shared" si="28"/>
        <v>0.58752522500000004</v>
      </c>
      <c r="H68" s="89">
        <f t="shared" si="28"/>
        <v>0.55089382499999995</v>
      </c>
      <c r="I68" s="89">
        <f t="shared" si="28"/>
        <v>0.59643412500000004</v>
      </c>
      <c r="J68" s="89">
        <f t="shared" si="28"/>
        <v>0.59590359999999998</v>
      </c>
      <c r="K68" s="89">
        <f t="shared" si="28"/>
        <v>0.60309774999999988</v>
      </c>
      <c r="L68" s="89">
        <f t="shared" si="28"/>
        <v>0.62430714999999992</v>
      </c>
      <c r="M68" s="89">
        <f t="shared" si="28"/>
        <v>0.63430192499999993</v>
      </c>
      <c r="N68" s="89">
        <f t="shared" si="28"/>
        <v>0.60546982500000002</v>
      </c>
      <c r="O68" s="89">
        <f t="shared" si="28"/>
        <v>0.62478725000000002</v>
      </c>
      <c r="P68" s="89">
        <f t="shared" si="28"/>
        <v>0.61290335000000007</v>
      </c>
      <c r="Q68" s="89">
        <f t="shared" si="28"/>
        <v>0.57213350000000007</v>
      </c>
      <c r="R68" s="89">
        <f t="shared" si="28"/>
        <v>0.586718725</v>
      </c>
      <c r="S68" s="89">
        <f t="shared" si="28"/>
        <v>0.58950757499999995</v>
      </c>
      <c r="T68" s="89">
        <f t="shared" si="28"/>
        <v>0.60257917499999991</v>
      </c>
      <c r="U68" s="89">
        <f t="shared" si="28"/>
        <v>0.51419179999999998</v>
      </c>
      <c r="V68" s="89">
        <f t="shared" si="28"/>
        <v>0.50983745000000003</v>
      </c>
      <c r="W68" s="89">
        <f t="shared" si="28"/>
        <v>0.5640271</v>
      </c>
      <c r="X68" s="89">
        <f t="shared" si="28"/>
        <v>0.52064924999999995</v>
      </c>
      <c r="Y68" s="90">
        <f t="shared" si="28"/>
        <v>0.52545094999999997</v>
      </c>
      <c r="Z68" s="89">
        <f t="shared" si="28"/>
        <v>0.61736837499999997</v>
      </c>
      <c r="AA68" s="89">
        <f t="shared" si="28"/>
        <v>0.58097400909090902</v>
      </c>
      <c r="AB68" s="89">
        <f t="shared" si="28"/>
        <v>0.6029658</v>
      </c>
    </row>
    <row r="69" spans="4:31" x14ac:dyDescent="0.25">
      <c r="D69" s="10" t="s">
        <v>39</v>
      </c>
      <c r="E69" s="89">
        <f t="shared" ref="E69" si="29">SUM(E21:E24)/4</f>
        <v>0.60519149999999999</v>
      </c>
      <c r="F69" s="89">
        <f t="shared" ref="F69:AB69" si="30">SUM(F21:F24)/4</f>
        <v>0.55048524999999993</v>
      </c>
      <c r="G69" s="89">
        <f t="shared" si="30"/>
        <v>0.59712907500000001</v>
      </c>
      <c r="H69" s="89">
        <f t="shared" si="30"/>
        <v>0.55533242500000002</v>
      </c>
      <c r="I69" s="89">
        <f t="shared" si="30"/>
        <v>0.59896087499999995</v>
      </c>
      <c r="J69" s="89">
        <f t="shared" si="30"/>
        <v>0.59877910000000001</v>
      </c>
      <c r="K69" s="89">
        <f t="shared" si="30"/>
        <v>0.60659842499999994</v>
      </c>
      <c r="L69" s="89">
        <f t="shared" si="30"/>
        <v>0.63516830000000002</v>
      </c>
      <c r="M69" s="89">
        <f t="shared" si="30"/>
        <v>0.63596267500000003</v>
      </c>
      <c r="N69" s="89">
        <f t="shared" si="30"/>
        <v>0.6038114750000001</v>
      </c>
      <c r="O69" s="89">
        <f t="shared" si="30"/>
        <v>0.63632712499999999</v>
      </c>
      <c r="P69" s="89">
        <f t="shared" si="30"/>
        <v>0.61437454999999996</v>
      </c>
      <c r="Q69" s="89">
        <f t="shared" si="30"/>
        <v>0.57127894999999995</v>
      </c>
      <c r="R69" s="89">
        <f t="shared" si="30"/>
        <v>0.59061457500000003</v>
      </c>
      <c r="S69" s="89">
        <f t="shared" si="30"/>
        <v>0.59296130000000002</v>
      </c>
      <c r="T69" s="89">
        <f t="shared" si="30"/>
        <v>0.60077665000000002</v>
      </c>
      <c r="U69" s="89">
        <f t="shared" si="30"/>
        <v>0.52268577500000002</v>
      </c>
      <c r="V69" s="89">
        <f t="shared" si="30"/>
        <v>0.51457739999999996</v>
      </c>
      <c r="W69" s="89">
        <f t="shared" si="30"/>
        <v>0.56899149999999998</v>
      </c>
      <c r="X69" s="89">
        <f t="shared" si="30"/>
        <v>0.52999790000000002</v>
      </c>
      <c r="Y69" s="90">
        <f t="shared" si="30"/>
        <v>0.52804660000000003</v>
      </c>
      <c r="Z69" s="89">
        <f t="shared" si="30"/>
        <v>0.61657505000000001</v>
      </c>
      <c r="AA69" s="89">
        <f t="shared" si="30"/>
        <v>0.58521029431818183</v>
      </c>
      <c r="AB69" s="89">
        <f t="shared" si="30"/>
        <v>0.60491932500000001</v>
      </c>
    </row>
    <row r="70" spans="4:31" x14ac:dyDescent="0.25">
      <c r="D70" s="10" t="s">
        <v>40</v>
      </c>
      <c r="E70" s="89">
        <f t="shared" ref="E70" si="31">SUM(E22:E25)/4</f>
        <v>0.60943802499999999</v>
      </c>
      <c r="F70" s="89">
        <f t="shared" ref="F70:AB70" si="32">SUM(F22:F25)/4</f>
        <v>0.55260097500000005</v>
      </c>
      <c r="G70" s="89">
        <f t="shared" si="32"/>
        <v>0.60069125000000001</v>
      </c>
      <c r="H70" s="89">
        <f t="shared" si="32"/>
        <v>0.55952892499999995</v>
      </c>
      <c r="I70" s="89">
        <f t="shared" si="32"/>
        <v>0.59961690000000001</v>
      </c>
      <c r="J70" s="89">
        <f t="shared" si="32"/>
        <v>0.60010242499999999</v>
      </c>
      <c r="K70" s="89">
        <f t="shared" si="32"/>
        <v>0.61144850000000006</v>
      </c>
      <c r="L70" s="89">
        <f t="shared" si="32"/>
        <v>0.64261445000000006</v>
      </c>
      <c r="M70" s="89">
        <f t="shared" si="32"/>
        <v>0.63813457499999993</v>
      </c>
      <c r="N70" s="89">
        <f t="shared" si="32"/>
        <v>0.60740905000000001</v>
      </c>
      <c r="O70" s="89">
        <f t="shared" si="32"/>
        <v>0.64927137499999998</v>
      </c>
      <c r="P70" s="89">
        <f t="shared" si="32"/>
        <v>0.61465967500000007</v>
      </c>
      <c r="Q70" s="89">
        <f t="shared" si="32"/>
        <v>0.57062334999999997</v>
      </c>
      <c r="R70" s="89">
        <f t="shared" si="32"/>
        <v>0.58836640000000007</v>
      </c>
      <c r="S70" s="89">
        <f t="shared" si="32"/>
        <v>0.59699060000000004</v>
      </c>
      <c r="T70" s="89">
        <f t="shared" si="32"/>
        <v>0.60034652499999996</v>
      </c>
      <c r="U70" s="89">
        <f t="shared" si="32"/>
        <v>0.53228989999999998</v>
      </c>
      <c r="V70" s="89">
        <f t="shared" si="32"/>
        <v>0.51337379999999999</v>
      </c>
      <c r="W70" s="89">
        <f t="shared" si="32"/>
        <v>0.57606654999999996</v>
      </c>
      <c r="X70" s="89">
        <f t="shared" si="32"/>
        <v>0.53306299999999995</v>
      </c>
      <c r="Y70" s="90">
        <f t="shared" si="32"/>
        <v>0.53080912499999999</v>
      </c>
      <c r="Z70" s="89">
        <f t="shared" si="32"/>
        <v>0.61444662500000002</v>
      </c>
      <c r="AA70" s="89">
        <f t="shared" si="32"/>
        <v>0.58826781818181817</v>
      </c>
      <c r="AB70" s="89">
        <f t="shared" si="32"/>
        <v>0.60786534999999997</v>
      </c>
    </row>
    <row r="71" spans="4:31" x14ac:dyDescent="0.25">
      <c r="D71" s="10" t="s">
        <v>41</v>
      </c>
      <c r="E71" s="89">
        <f t="shared" ref="E71" si="33">SUM(E23:E26)/4</f>
        <v>0.62281632500000006</v>
      </c>
      <c r="F71" s="89">
        <f t="shared" ref="F71:AB71" si="34">SUM(F23:F26)/4</f>
        <v>0.554887625</v>
      </c>
      <c r="G71" s="89">
        <f t="shared" si="34"/>
        <v>0.60775117499999998</v>
      </c>
      <c r="H71" s="89">
        <f t="shared" si="34"/>
        <v>0.56906267500000007</v>
      </c>
      <c r="I71" s="89">
        <f t="shared" si="34"/>
        <v>0.60395637499999999</v>
      </c>
      <c r="J71" s="89">
        <f t="shared" si="34"/>
        <v>0.59829402499999995</v>
      </c>
      <c r="K71" s="89">
        <f t="shared" si="34"/>
        <v>0.62340002500000002</v>
      </c>
      <c r="L71" s="89">
        <f t="shared" si="34"/>
        <v>0.65010292500000011</v>
      </c>
      <c r="M71" s="89">
        <f t="shared" si="34"/>
        <v>0.64208817499999993</v>
      </c>
      <c r="N71" s="89">
        <f t="shared" si="34"/>
        <v>0.61283497499999995</v>
      </c>
      <c r="O71" s="89">
        <f t="shared" si="34"/>
        <v>0.65887622499999998</v>
      </c>
      <c r="P71" s="89">
        <f t="shared" si="34"/>
        <v>0.61249562499999999</v>
      </c>
      <c r="Q71" s="89">
        <f t="shared" si="34"/>
        <v>0.57065577500000009</v>
      </c>
      <c r="R71" s="89">
        <f t="shared" si="34"/>
        <v>0.58737070000000002</v>
      </c>
      <c r="S71" s="89">
        <f t="shared" si="34"/>
        <v>0.59979772499999995</v>
      </c>
      <c r="T71" s="89">
        <f t="shared" si="34"/>
        <v>0.60040632500000002</v>
      </c>
      <c r="U71" s="89">
        <f t="shared" si="34"/>
        <v>0.53752362500000006</v>
      </c>
      <c r="V71" s="89">
        <f t="shared" si="34"/>
        <v>0.50997287499999999</v>
      </c>
      <c r="W71" s="89">
        <f t="shared" si="34"/>
        <v>0.57867489999999999</v>
      </c>
      <c r="X71" s="89">
        <f t="shared" si="34"/>
        <v>0.54194752499999999</v>
      </c>
      <c r="Y71" s="90">
        <f t="shared" si="34"/>
        <v>0.53333900000000001</v>
      </c>
      <c r="Z71" s="89">
        <f t="shared" si="34"/>
        <v>0.61327014999999996</v>
      </c>
      <c r="AA71" s="89">
        <f t="shared" si="34"/>
        <v>0.59225112499999999</v>
      </c>
      <c r="AB71" s="89">
        <f t="shared" si="34"/>
        <v>0.61059187500000001</v>
      </c>
    </row>
    <row r="72" spans="4:31" x14ac:dyDescent="0.25">
      <c r="D72" s="10" t="s">
        <v>42</v>
      </c>
      <c r="E72" s="89">
        <f t="shared" ref="E72" si="35">SUM(E24:E27)/4</f>
        <v>0.63112410000000008</v>
      </c>
      <c r="F72" s="89">
        <f t="shared" ref="F72:AB72" si="36">SUM(F24:F27)/4</f>
        <v>0.55530057500000007</v>
      </c>
      <c r="G72" s="89">
        <f t="shared" si="36"/>
        <v>0.61349632500000006</v>
      </c>
      <c r="H72" s="89">
        <f t="shared" si="36"/>
        <v>0.59062575000000006</v>
      </c>
      <c r="I72" s="89">
        <f t="shared" si="36"/>
        <v>0.60279055000000004</v>
      </c>
      <c r="J72" s="89">
        <f t="shared" si="36"/>
        <v>0.59566502499999996</v>
      </c>
      <c r="K72" s="89">
        <f t="shared" si="36"/>
        <v>0.62723272500000005</v>
      </c>
      <c r="L72" s="89">
        <f t="shared" si="36"/>
        <v>0.65325354999999996</v>
      </c>
      <c r="M72" s="89">
        <f t="shared" si="36"/>
        <v>0.65300472499999995</v>
      </c>
      <c r="N72" s="89">
        <f t="shared" si="36"/>
        <v>0.60929397499999993</v>
      </c>
      <c r="O72" s="89">
        <f t="shared" si="36"/>
        <v>0.65462052500000001</v>
      </c>
      <c r="P72" s="89">
        <f t="shared" si="36"/>
        <v>0.62417389999999995</v>
      </c>
      <c r="Q72" s="89">
        <f t="shared" si="36"/>
        <v>0.57148555000000001</v>
      </c>
      <c r="R72" s="89">
        <f t="shared" si="36"/>
        <v>0.58922095000000008</v>
      </c>
      <c r="S72" s="89">
        <f t="shared" si="36"/>
        <v>0.59879505</v>
      </c>
      <c r="T72" s="89">
        <f t="shared" si="36"/>
        <v>0.60375909999999999</v>
      </c>
      <c r="U72" s="89">
        <f t="shared" si="36"/>
        <v>0.53825117500000008</v>
      </c>
      <c r="V72" s="89">
        <f t="shared" si="36"/>
        <v>0.51013595</v>
      </c>
      <c r="W72" s="89">
        <f t="shared" si="36"/>
        <v>0.57957172499999998</v>
      </c>
      <c r="X72" s="89">
        <f t="shared" si="36"/>
        <v>0.55126474999999997</v>
      </c>
      <c r="Y72" s="90">
        <f t="shared" si="36"/>
        <v>0.53253505000000001</v>
      </c>
      <c r="Z72" s="89">
        <f t="shared" si="36"/>
        <v>0.61337747500000006</v>
      </c>
      <c r="AA72" s="89">
        <f t="shared" si="36"/>
        <v>0.59540811363636359</v>
      </c>
      <c r="AB72" s="89">
        <f t="shared" si="36"/>
        <v>0.61300412500000001</v>
      </c>
    </row>
    <row r="73" spans="4:31" x14ac:dyDescent="0.25">
      <c r="D73" s="10" t="s">
        <v>43</v>
      </c>
      <c r="E73" s="89">
        <f t="shared" ref="E73" si="37">SUM(E25:E28)/4</f>
        <v>0.64300655000000007</v>
      </c>
      <c r="F73" s="89">
        <f t="shared" ref="F73:AB73" si="38">SUM(F25:F28)/4</f>
        <v>0.55638352499999999</v>
      </c>
      <c r="G73" s="89">
        <f t="shared" si="38"/>
        <v>0.62682939999999998</v>
      </c>
      <c r="H73" s="89">
        <f t="shared" si="38"/>
        <v>0.61160087500000004</v>
      </c>
      <c r="I73" s="89">
        <f t="shared" si="38"/>
        <v>0.60081144999999991</v>
      </c>
      <c r="J73" s="89">
        <f t="shared" si="38"/>
        <v>0.59640764999999996</v>
      </c>
      <c r="K73" s="89">
        <f t="shared" si="38"/>
        <v>0.62600345000000002</v>
      </c>
      <c r="L73" s="89">
        <f t="shared" si="38"/>
        <v>0.64725097499999995</v>
      </c>
      <c r="M73" s="89">
        <f t="shared" si="38"/>
        <v>0.66153657499999996</v>
      </c>
      <c r="N73" s="89">
        <f t="shared" si="38"/>
        <v>0.60922454999999998</v>
      </c>
      <c r="O73" s="89">
        <f t="shared" si="38"/>
        <v>0.64737722500000006</v>
      </c>
      <c r="P73" s="89">
        <f t="shared" si="38"/>
        <v>0.6263708750000001</v>
      </c>
      <c r="Q73" s="89">
        <f t="shared" si="38"/>
        <v>0.57700200000000001</v>
      </c>
      <c r="R73" s="89">
        <f t="shared" si="38"/>
        <v>0.58445780000000003</v>
      </c>
      <c r="S73" s="89">
        <f t="shared" si="38"/>
        <v>0.59931904999999996</v>
      </c>
      <c r="T73" s="89">
        <f t="shared" si="38"/>
        <v>0.60627379999999997</v>
      </c>
      <c r="U73" s="89">
        <f t="shared" si="38"/>
        <v>0.54014502500000006</v>
      </c>
      <c r="V73" s="89">
        <f t="shared" si="38"/>
        <v>0.50619809999999998</v>
      </c>
      <c r="W73" s="89">
        <f t="shared" si="38"/>
        <v>0.58231949999999999</v>
      </c>
      <c r="X73" s="89">
        <f t="shared" si="38"/>
        <v>0.55840372500000002</v>
      </c>
      <c r="Y73" s="90">
        <f t="shared" si="38"/>
        <v>0.52782054999999994</v>
      </c>
      <c r="Z73" s="89">
        <f t="shared" si="38"/>
        <v>0.61492409999999997</v>
      </c>
      <c r="AA73" s="89">
        <f t="shared" si="38"/>
        <v>0.59771212499999993</v>
      </c>
      <c r="AB73" s="89">
        <f t="shared" si="38"/>
        <v>0.614321275</v>
      </c>
    </row>
    <row r="74" spans="4:31" x14ac:dyDescent="0.25">
      <c r="D74" s="10" t="s">
        <v>44</v>
      </c>
      <c r="E74" s="89">
        <f t="shared" ref="E74" si="39">SUM(E26:E29)/4</f>
        <v>0.65366285000000002</v>
      </c>
      <c r="F74" s="89">
        <f t="shared" ref="F74:AB74" si="40">SUM(F26:F29)/4</f>
        <v>0.56363425</v>
      </c>
      <c r="G74" s="89">
        <f t="shared" si="40"/>
        <v>0.62834912499999995</v>
      </c>
      <c r="H74" s="89">
        <f t="shared" si="40"/>
        <v>0.61526645000000002</v>
      </c>
      <c r="I74" s="89">
        <f t="shared" si="40"/>
        <v>0.60078997500000009</v>
      </c>
      <c r="J74" s="89">
        <f t="shared" si="40"/>
        <v>0.59542020000000007</v>
      </c>
      <c r="K74" s="89">
        <f t="shared" si="40"/>
        <v>0.61780732500000002</v>
      </c>
      <c r="L74" s="89">
        <f t="shared" si="40"/>
        <v>0.64370122500000004</v>
      </c>
      <c r="M74" s="89">
        <f t="shared" si="40"/>
        <v>0.66101309999999991</v>
      </c>
      <c r="N74" s="89">
        <f t="shared" si="40"/>
        <v>0.60820237499999996</v>
      </c>
      <c r="O74" s="89">
        <f t="shared" si="40"/>
        <v>0.63525147500000001</v>
      </c>
      <c r="P74" s="89">
        <f t="shared" si="40"/>
        <v>0.64319274999999998</v>
      </c>
      <c r="Q74" s="89">
        <f t="shared" si="40"/>
        <v>0.57960187500000004</v>
      </c>
      <c r="R74" s="89">
        <f t="shared" si="40"/>
        <v>0.58438087500000002</v>
      </c>
      <c r="S74" s="89">
        <f t="shared" si="40"/>
        <v>0.60031075</v>
      </c>
      <c r="T74" s="89">
        <f t="shared" si="40"/>
        <v>0.60916932499999998</v>
      </c>
      <c r="U74" s="89">
        <f t="shared" si="40"/>
        <v>0.5452305999999999</v>
      </c>
      <c r="V74" s="89">
        <f t="shared" si="40"/>
        <v>0.50772115000000007</v>
      </c>
      <c r="W74" s="89">
        <f t="shared" si="40"/>
        <v>0.58450930000000001</v>
      </c>
      <c r="X74" s="89">
        <f t="shared" si="40"/>
        <v>0.55698322499999997</v>
      </c>
      <c r="Y74" s="90">
        <f t="shared" si="40"/>
        <v>0.52864480000000003</v>
      </c>
      <c r="Z74" s="89">
        <f t="shared" si="40"/>
        <v>0.61945907499999997</v>
      </c>
      <c r="AA74" s="89">
        <f t="shared" si="40"/>
        <v>0.59919554886363635</v>
      </c>
      <c r="AB74" s="89">
        <f t="shared" si="40"/>
        <v>0.61483007499999998</v>
      </c>
    </row>
    <row r="75" spans="4:31" x14ac:dyDescent="0.25">
      <c r="D75" s="10" t="s">
        <v>45</v>
      </c>
      <c r="E75" s="89">
        <f t="shared" ref="E75" si="41">SUM(E27:E30)/4</f>
        <v>0.64951400000000004</v>
      </c>
      <c r="F75" s="89">
        <f t="shared" ref="F75:AB75" si="42">SUM(F27:F30)/4</f>
        <v>0.57709054999999998</v>
      </c>
      <c r="G75" s="89">
        <f t="shared" si="42"/>
        <v>0.62826142500000004</v>
      </c>
      <c r="H75" s="89">
        <f t="shared" si="42"/>
        <v>0.61030319999999993</v>
      </c>
      <c r="I75" s="89">
        <f t="shared" si="42"/>
        <v>0.59445057499999998</v>
      </c>
      <c r="J75" s="89">
        <f t="shared" si="42"/>
        <v>0.59515770000000001</v>
      </c>
      <c r="K75" s="89">
        <f t="shared" si="42"/>
        <v>0.61379092499999999</v>
      </c>
      <c r="L75" s="89">
        <f t="shared" si="42"/>
        <v>0.64334114999999992</v>
      </c>
      <c r="M75" s="89">
        <f t="shared" si="42"/>
        <v>0.66004224999999994</v>
      </c>
      <c r="N75" s="89">
        <f t="shared" si="42"/>
        <v>0.60513232500000003</v>
      </c>
      <c r="O75" s="89">
        <f t="shared" si="42"/>
        <v>0.63264889999999996</v>
      </c>
      <c r="P75" s="89">
        <f t="shared" si="42"/>
        <v>0.65052135</v>
      </c>
      <c r="Q75" s="89">
        <f t="shared" si="42"/>
        <v>0.58304262500000004</v>
      </c>
      <c r="R75" s="89">
        <f t="shared" si="42"/>
        <v>0.58207620000000004</v>
      </c>
      <c r="S75" s="89">
        <f t="shared" si="42"/>
        <v>0.5989428</v>
      </c>
      <c r="T75" s="89">
        <f t="shared" si="42"/>
        <v>0.61193462500000007</v>
      </c>
      <c r="U75" s="89">
        <f t="shared" si="42"/>
        <v>0.55121465000000003</v>
      </c>
      <c r="V75" s="89">
        <f t="shared" si="42"/>
        <v>0.51500677500000003</v>
      </c>
      <c r="W75" s="89">
        <f t="shared" si="42"/>
        <v>0.58791905</v>
      </c>
      <c r="X75" s="89">
        <f t="shared" si="42"/>
        <v>0.54796207500000005</v>
      </c>
      <c r="Y75" s="90">
        <f t="shared" si="42"/>
        <v>0.52533652500000005</v>
      </c>
      <c r="Z75" s="89">
        <f t="shared" si="42"/>
        <v>0.62619962500000004</v>
      </c>
      <c r="AA75" s="89">
        <f t="shared" si="42"/>
        <v>0.5995404227272727</v>
      </c>
      <c r="AB75" s="89">
        <f t="shared" si="42"/>
        <v>0.61550252500000002</v>
      </c>
    </row>
    <row r="76" spans="4:31" x14ac:dyDescent="0.25">
      <c r="D76" s="10" t="s">
        <v>46</v>
      </c>
      <c r="E76" s="89">
        <f t="shared" ref="E76" si="43">SUM(E28:E31)/4</f>
        <v>0.64177477500000002</v>
      </c>
      <c r="F76" s="89">
        <f t="shared" ref="F76:AB76" si="44">SUM(F28:F31)/4</f>
        <v>0.59216677499999992</v>
      </c>
      <c r="G76" s="89">
        <f t="shared" si="44"/>
        <v>0.62337072500000001</v>
      </c>
      <c r="H76" s="89">
        <f t="shared" si="44"/>
        <v>0.59893287499999992</v>
      </c>
      <c r="I76" s="89">
        <f t="shared" si="44"/>
        <v>0.58961522499999997</v>
      </c>
      <c r="J76" s="89">
        <f t="shared" si="44"/>
        <v>0.59495527500000001</v>
      </c>
      <c r="K76" s="89">
        <f t="shared" si="44"/>
        <v>0.61216605000000002</v>
      </c>
      <c r="L76" s="89">
        <f t="shared" si="44"/>
        <v>0.64489702500000001</v>
      </c>
      <c r="M76" s="89">
        <f t="shared" si="44"/>
        <v>0.65270804999999998</v>
      </c>
      <c r="N76" s="89">
        <f t="shared" si="44"/>
        <v>0.60792697500000004</v>
      </c>
      <c r="O76" s="89">
        <f t="shared" si="44"/>
        <v>0.63963409999999998</v>
      </c>
      <c r="P76" s="89">
        <f t="shared" si="44"/>
        <v>0.64647125000000005</v>
      </c>
      <c r="Q76" s="89">
        <f t="shared" si="44"/>
        <v>0.58365937499999998</v>
      </c>
      <c r="R76" s="89">
        <f t="shared" si="44"/>
        <v>0.58104754999999997</v>
      </c>
      <c r="S76" s="89">
        <f t="shared" si="44"/>
        <v>0.60384769999999999</v>
      </c>
      <c r="T76" s="89">
        <f t="shared" si="44"/>
        <v>0.61674325000000008</v>
      </c>
      <c r="U76" s="89">
        <f t="shared" si="44"/>
        <v>0.56036045000000001</v>
      </c>
      <c r="V76" s="89">
        <f t="shared" si="44"/>
        <v>0.52101045000000001</v>
      </c>
      <c r="W76" s="89">
        <f t="shared" si="44"/>
        <v>0.59068860000000001</v>
      </c>
      <c r="X76" s="89">
        <f t="shared" si="44"/>
        <v>0.54350209999999999</v>
      </c>
      <c r="Y76" s="90">
        <f t="shared" si="44"/>
        <v>0.52541442500000013</v>
      </c>
      <c r="Z76" s="89">
        <f t="shared" si="44"/>
        <v>0.62601172500000002</v>
      </c>
      <c r="AA76" s="89">
        <f t="shared" si="44"/>
        <v>0.59985930568181822</v>
      </c>
      <c r="AB76" s="89">
        <f t="shared" si="44"/>
        <v>0.61717275000000005</v>
      </c>
    </row>
    <row r="77" spans="4:31" x14ac:dyDescent="0.25">
      <c r="D77" s="10" t="s">
        <v>47</v>
      </c>
      <c r="E77" s="89">
        <f t="shared" ref="E77" si="45">SUM(E29:E32)/4</f>
        <v>0.63076480000000001</v>
      </c>
      <c r="F77" s="89">
        <f t="shared" ref="F77:AB77" si="46">SUM(F29:F32)/4</f>
        <v>0.60801759999999994</v>
      </c>
      <c r="G77" s="89">
        <f t="shared" si="46"/>
        <v>0.60846642500000003</v>
      </c>
      <c r="H77" s="89">
        <f t="shared" si="46"/>
        <v>0.58813739999999992</v>
      </c>
      <c r="I77" s="89">
        <f t="shared" si="46"/>
        <v>0.58973842499999996</v>
      </c>
      <c r="J77" s="89">
        <f t="shared" si="46"/>
        <v>0.60087412500000004</v>
      </c>
      <c r="K77" s="89">
        <f t="shared" si="46"/>
        <v>0.61273837500000006</v>
      </c>
      <c r="L77" s="89">
        <f t="shared" si="46"/>
        <v>0.64470977500000004</v>
      </c>
      <c r="M77" s="89">
        <f t="shared" si="46"/>
        <v>0.64596407499999997</v>
      </c>
      <c r="N77" s="89">
        <f t="shared" si="46"/>
        <v>0.61266140000000002</v>
      </c>
      <c r="O77" s="89">
        <f t="shared" si="46"/>
        <v>0.64574159999999992</v>
      </c>
      <c r="P77" s="89">
        <f t="shared" si="46"/>
        <v>0.65203454999999999</v>
      </c>
      <c r="Q77" s="89">
        <f t="shared" si="46"/>
        <v>0.58033990000000002</v>
      </c>
      <c r="R77" s="89">
        <f t="shared" si="46"/>
        <v>0.58440795000000001</v>
      </c>
      <c r="S77" s="89">
        <f t="shared" si="46"/>
        <v>0.60884905</v>
      </c>
      <c r="T77" s="89">
        <f t="shared" si="46"/>
        <v>0.62080510000000011</v>
      </c>
      <c r="U77" s="89">
        <f t="shared" si="46"/>
        <v>0.56715890000000002</v>
      </c>
      <c r="V77" s="89">
        <f t="shared" si="46"/>
        <v>0.52230595000000002</v>
      </c>
      <c r="W77" s="89">
        <f t="shared" si="46"/>
        <v>0.59284552499999998</v>
      </c>
      <c r="X77" s="89">
        <f t="shared" si="46"/>
        <v>0.54241699999999993</v>
      </c>
      <c r="Y77" s="90">
        <f t="shared" si="46"/>
        <v>0.52839119999999995</v>
      </c>
      <c r="Z77" s="89">
        <f t="shared" si="46"/>
        <v>0.62521647499999999</v>
      </c>
      <c r="AA77" s="89">
        <f t="shared" si="46"/>
        <v>0.60057207272727275</v>
      </c>
      <c r="AB77" s="89">
        <f t="shared" si="46"/>
        <v>0.61876667500000004</v>
      </c>
    </row>
    <row r="78" spans="4:31" x14ac:dyDescent="0.25">
      <c r="D78" s="10" t="s">
        <v>48</v>
      </c>
      <c r="E78" s="89">
        <f t="shared" ref="E78" si="47">SUM(E30:E33)/4</f>
        <v>0.61345499999999997</v>
      </c>
      <c r="F78" s="89">
        <f t="shared" ref="F78:AB78" si="48">SUM(F30:F33)/4</f>
        <v>0.62551749999999995</v>
      </c>
      <c r="G78" s="89">
        <f t="shared" si="48"/>
        <v>0.60509499999999994</v>
      </c>
      <c r="H78" s="89">
        <f t="shared" si="48"/>
        <v>0.59111000000000002</v>
      </c>
      <c r="I78" s="89">
        <f t="shared" si="48"/>
        <v>0.58972749999999996</v>
      </c>
      <c r="J78" s="89">
        <f t="shared" si="48"/>
        <v>0.60646</v>
      </c>
      <c r="K78" s="89">
        <f t="shared" si="48"/>
        <v>0.61347000000000007</v>
      </c>
      <c r="L78" s="89">
        <f t="shared" si="48"/>
        <v>0.64812749999999997</v>
      </c>
      <c r="M78" s="89">
        <f t="shared" si="48"/>
        <v>0.64417250000000004</v>
      </c>
      <c r="N78" s="89">
        <f t="shared" si="48"/>
        <v>0.61926000000000003</v>
      </c>
      <c r="O78" s="89">
        <f t="shared" si="48"/>
        <v>0.65264999999999995</v>
      </c>
      <c r="P78" s="89">
        <f t="shared" si="48"/>
        <v>0.64457500000000001</v>
      </c>
      <c r="Q78" s="89">
        <f t="shared" si="48"/>
        <v>0.57691249999999994</v>
      </c>
      <c r="R78" s="89">
        <f t="shared" si="48"/>
        <v>0.58665</v>
      </c>
      <c r="S78" s="89">
        <f t="shared" si="48"/>
        <v>0.6127125000000001</v>
      </c>
      <c r="T78" s="89">
        <f t="shared" si="48"/>
        <v>0.62223000000000006</v>
      </c>
      <c r="U78" s="89">
        <f t="shared" si="48"/>
        <v>0.56779750000000007</v>
      </c>
      <c r="V78" s="89">
        <f t="shared" si="48"/>
        <v>0.52258000000000004</v>
      </c>
      <c r="W78" s="89">
        <f t="shared" si="48"/>
        <v>0.59308749999999999</v>
      </c>
      <c r="X78" s="89">
        <f t="shared" si="48"/>
        <v>0.54895499999999997</v>
      </c>
      <c r="Y78" s="90">
        <f t="shared" si="48"/>
        <v>0.52685000000000004</v>
      </c>
      <c r="Z78" s="89">
        <f t="shared" si="48"/>
        <v>0.6217625</v>
      </c>
      <c r="AA78" s="89">
        <f t="shared" si="48"/>
        <v>0.60150715909090913</v>
      </c>
      <c r="AB78" s="89">
        <f t="shared" si="48"/>
        <v>0.61997999999999998</v>
      </c>
    </row>
    <row r="79" spans="4:31" x14ac:dyDescent="0.25">
      <c r="D79" s="10" t="s">
        <v>49</v>
      </c>
      <c r="E79" s="89">
        <f t="shared" ref="E79" si="49">SUM(E31:E34)/4</f>
        <v>0.60796250000000007</v>
      </c>
      <c r="F79" s="89">
        <f t="shared" ref="F79:AB79" si="50">SUM(F31:F34)/4</f>
        <v>0.62794749999999999</v>
      </c>
      <c r="G79" s="89">
        <f t="shared" si="50"/>
        <v>0.59539750000000002</v>
      </c>
      <c r="H79" s="89">
        <f t="shared" si="50"/>
        <v>0.60408749999999989</v>
      </c>
      <c r="I79" s="89">
        <f t="shared" si="50"/>
        <v>0.5949875</v>
      </c>
      <c r="J79" s="89">
        <f t="shared" si="50"/>
        <v>0.615815</v>
      </c>
      <c r="K79" s="89">
        <f t="shared" si="50"/>
        <v>0.61922500000000003</v>
      </c>
      <c r="L79" s="89">
        <f t="shared" si="50"/>
        <v>0.65460750000000001</v>
      </c>
      <c r="M79" s="89">
        <f t="shared" si="50"/>
        <v>0.63924250000000005</v>
      </c>
      <c r="N79" s="89">
        <f t="shared" si="50"/>
        <v>0.62773250000000003</v>
      </c>
      <c r="O79" s="89">
        <f t="shared" si="50"/>
        <v>0.65171500000000004</v>
      </c>
      <c r="P79" s="89">
        <f t="shared" si="50"/>
        <v>0.64159999999999995</v>
      </c>
      <c r="Q79" s="89">
        <f t="shared" si="50"/>
        <v>0.57173750000000001</v>
      </c>
      <c r="R79" s="89">
        <f t="shared" si="50"/>
        <v>0.59370250000000002</v>
      </c>
      <c r="S79" s="89">
        <f t="shared" si="50"/>
        <v>0.61760000000000004</v>
      </c>
      <c r="T79" s="89">
        <f t="shared" si="50"/>
        <v>0.62322</v>
      </c>
      <c r="U79" s="89">
        <f t="shared" si="50"/>
        <v>0.56658000000000008</v>
      </c>
      <c r="V79" s="89">
        <f t="shared" si="50"/>
        <v>0.51702250000000005</v>
      </c>
      <c r="W79" s="89">
        <f t="shared" si="50"/>
        <v>0.59566249999999998</v>
      </c>
      <c r="X79" s="89">
        <f t="shared" si="50"/>
        <v>0.56057500000000005</v>
      </c>
      <c r="Y79" s="90">
        <f t="shared" si="50"/>
        <v>0.53415000000000001</v>
      </c>
      <c r="Z79" s="89">
        <f t="shared" si="50"/>
        <v>0.61621499999999996</v>
      </c>
      <c r="AA79" s="89">
        <f t="shared" si="50"/>
        <v>0.60349022727272728</v>
      </c>
      <c r="AB79" s="89">
        <f t="shared" si="50"/>
        <v>0.62067500000000009</v>
      </c>
      <c r="AD79" s="22"/>
      <c r="AE79" s="22"/>
    </row>
    <row r="80" spans="4:31" s="22" customFormat="1" x14ac:dyDescent="0.25">
      <c r="D80" s="10" t="s">
        <v>50</v>
      </c>
      <c r="E80" s="90">
        <f t="shared" ref="E80" si="51">SUM(E32:E35)/4</f>
        <v>0.60258750000000005</v>
      </c>
      <c r="F80" s="90">
        <f t="shared" ref="F80:AB80" si="52">SUM(F32:F35)/4</f>
        <v>0.62731749999999997</v>
      </c>
      <c r="G80" s="90">
        <f t="shared" si="52"/>
        <v>0.58314500000000002</v>
      </c>
      <c r="H80" s="90">
        <f t="shared" si="52"/>
        <v>0.59801749999999998</v>
      </c>
      <c r="I80" s="90">
        <f t="shared" si="52"/>
        <v>0.60458750000000006</v>
      </c>
      <c r="J80" s="90">
        <f t="shared" si="52"/>
        <v>0.62589000000000006</v>
      </c>
      <c r="K80" s="90">
        <f t="shared" si="52"/>
        <v>0.62289000000000005</v>
      </c>
      <c r="L80" s="90">
        <f t="shared" si="52"/>
        <v>0.65931000000000006</v>
      </c>
      <c r="M80" s="90">
        <f t="shared" si="52"/>
        <v>0.641235</v>
      </c>
      <c r="N80" s="90">
        <f t="shared" si="52"/>
        <v>0.63561749999999995</v>
      </c>
      <c r="O80" s="90">
        <f t="shared" si="52"/>
        <v>0.64375249999999995</v>
      </c>
      <c r="P80" s="90">
        <f t="shared" si="52"/>
        <v>0.64265000000000005</v>
      </c>
      <c r="Q80" s="90">
        <f t="shared" si="52"/>
        <v>0.57110250000000007</v>
      </c>
      <c r="R80" s="90">
        <f t="shared" si="52"/>
        <v>0.59515250000000008</v>
      </c>
      <c r="S80" s="90">
        <f t="shared" si="52"/>
        <v>0.62021500000000007</v>
      </c>
      <c r="T80" s="90">
        <f t="shared" si="52"/>
        <v>0.62316749999999999</v>
      </c>
      <c r="U80" s="90">
        <f t="shared" si="52"/>
        <v>0.56209249999999999</v>
      </c>
      <c r="V80" s="90">
        <f t="shared" si="52"/>
        <v>0.51067750000000012</v>
      </c>
      <c r="W80" s="90">
        <f t="shared" si="52"/>
        <v>0.5952075</v>
      </c>
      <c r="X80" s="90">
        <f t="shared" si="52"/>
        <v>0.57091749999999997</v>
      </c>
      <c r="Y80" s="90">
        <f t="shared" si="52"/>
        <v>0.53180749999999999</v>
      </c>
      <c r="Z80" s="90">
        <f t="shared" si="52"/>
        <v>0.61406249999999996</v>
      </c>
      <c r="AA80" s="90">
        <f t="shared" si="52"/>
        <v>0.60370011363636356</v>
      </c>
      <c r="AB80" s="90">
        <f t="shared" si="52"/>
        <v>0.620645</v>
      </c>
      <c r="AD80"/>
      <c r="AE80"/>
    </row>
    <row r="81" spans="4:29" x14ac:dyDescent="0.25">
      <c r="D81" s="10" t="s">
        <v>51</v>
      </c>
      <c r="E81" s="89">
        <f t="shared" ref="E81" si="53">SUM(E33:E36)/4</f>
        <v>0.60080250000000002</v>
      </c>
      <c r="F81" s="89">
        <f t="shared" ref="F81:AB81" si="54">SUM(F33:F36)/4</f>
        <v>0.61944500000000002</v>
      </c>
      <c r="G81" s="89">
        <f t="shared" si="54"/>
        <v>0.58138000000000001</v>
      </c>
      <c r="H81" s="89">
        <f t="shared" si="54"/>
        <v>0.59306750000000008</v>
      </c>
      <c r="I81" s="89">
        <f t="shared" si="54"/>
        <v>0.60795250000000001</v>
      </c>
      <c r="J81" s="89">
        <f t="shared" si="54"/>
        <v>0.6288975</v>
      </c>
      <c r="K81" s="89">
        <f t="shared" si="54"/>
        <v>0.63377499999999998</v>
      </c>
      <c r="L81" s="89">
        <f t="shared" si="54"/>
        <v>0.66315999999999997</v>
      </c>
      <c r="M81" s="89">
        <f t="shared" si="54"/>
        <v>0.63985249999999994</v>
      </c>
      <c r="N81" s="89">
        <f t="shared" si="54"/>
        <v>0.641405</v>
      </c>
      <c r="O81" s="89">
        <f t="shared" si="54"/>
        <v>0.63499499999999998</v>
      </c>
      <c r="P81" s="89">
        <f t="shared" si="54"/>
        <v>0.63910749999999994</v>
      </c>
      <c r="Q81" s="89">
        <f t="shared" si="54"/>
        <v>0.56950000000000001</v>
      </c>
      <c r="R81" s="89">
        <f t="shared" si="54"/>
        <v>0.59358750000000005</v>
      </c>
      <c r="S81" s="89">
        <f t="shared" si="54"/>
        <v>0.62355500000000008</v>
      </c>
      <c r="T81" s="89">
        <f t="shared" si="54"/>
        <v>0.62253249999999993</v>
      </c>
      <c r="U81" s="89">
        <f t="shared" si="54"/>
        <v>0.55705000000000005</v>
      </c>
      <c r="V81" s="89">
        <f t="shared" si="54"/>
        <v>0.51433750000000011</v>
      </c>
      <c r="W81" s="89">
        <f t="shared" si="54"/>
        <v>0.59414250000000002</v>
      </c>
      <c r="X81" s="89">
        <f t="shared" si="54"/>
        <v>0.57073249999999998</v>
      </c>
      <c r="Y81" s="90">
        <f t="shared" si="54"/>
        <v>0.53330750000000005</v>
      </c>
      <c r="Z81" s="90">
        <f t="shared" si="54"/>
        <v>0.60898999999999992</v>
      </c>
      <c r="AA81" s="89">
        <f t="shared" si="54"/>
        <v>0.60325340909090897</v>
      </c>
      <c r="AB81" s="89">
        <f t="shared" si="54"/>
        <v>0.62068250000000003</v>
      </c>
    </row>
    <row r="82" spans="4:29" x14ac:dyDescent="0.25">
      <c r="D82" s="10" t="s">
        <v>52</v>
      </c>
      <c r="E82" s="89">
        <f t="shared" ref="E82" si="55">SUM(E34:E37)/4</f>
        <v>0.59876000000000007</v>
      </c>
      <c r="F82" s="89">
        <f t="shared" ref="F82:AB82" si="56">SUM(F34:F37)/4</f>
        <v>0.61260000000000003</v>
      </c>
      <c r="G82" s="89">
        <f t="shared" si="56"/>
        <v>0.5798025</v>
      </c>
      <c r="H82" s="89">
        <f t="shared" si="56"/>
        <v>0.57910249999999996</v>
      </c>
      <c r="I82" s="89">
        <f t="shared" si="56"/>
        <v>0.60897749999999995</v>
      </c>
      <c r="J82" s="89">
        <f t="shared" si="56"/>
        <v>0.62867499999999998</v>
      </c>
      <c r="K82" s="89">
        <f t="shared" si="56"/>
        <v>0.64381749999999993</v>
      </c>
      <c r="L82" s="89">
        <f t="shared" si="56"/>
        <v>0.66412500000000008</v>
      </c>
      <c r="M82" s="89">
        <f t="shared" si="56"/>
        <v>0.64126499999999997</v>
      </c>
      <c r="N82" s="89">
        <f t="shared" si="56"/>
        <v>0.63814250000000006</v>
      </c>
      <c r="O82" s="89">
        <f t="shared" si="56"/>
        <v>0.62546250000000003</v>
      </c>
      <c r="P82" s="89">
        <f t="shared" si="56"/>
        <v>0.63958999999999999</v>
      </c>
      <c r="Q82" s="89">
        <f t="shared" si="56"/>
        <v>0.56630500000000006</v>
      </c>
      <c r="R82" s="89">
        <f t="shared" si="56"/>
        <v>0.59043250000000003</v>
      </c>
      <c r="S82" s="89">
        <f t="shared" si="56"/>
        <v>0.62706500000000009</v>
      </c>
      <c r="T82" s="89">
        <f t="shared" si="56"/>
        <v>0.62251500000000004</v>
      </c>
      <c r="U82" s="89">
        <f t="shared" si="56"/>
        <v>0.55348750000000002</v>
      </c>
      <c r="V82" s="89">
        <f t="shared" si="56"/>
        <v>0.51923500000000011</v>
      </c>
      <c r="W82" s="89">
        <f t="shared" si="56"/>
        <v>0.59273750000000003</v>
      </c>
      <c r="X82" s="89">
        <f t="shared" si="56"/>
        <v>0.57533250000000002</v>
      </c>
      <c r="Y82" s="90">
        <f t="shared" si="56"/>
        <v>0.53231250000000008</v>
      </c>
      <c r="Z82" s="89">
        <f t="shared" si="56"/>
        <v>0.60396749999999999</v>
      </c>
      <c r="AA82" s="89">
        <f t="shared" si="56"/>
        <v>0.60198681818181798</v>
      </c>
      <c r="AB82" s="89">
        <f t="shared" si="56"/>
        <v>0.62044250000000001</v>
      </c>
      <c r="AC82" s="69"/>
    </row>
    <row r="83" spans="4:29" x14ac:dyDescent="0.25">
      <c r="D83" s="10" t="s">
        <v>53</v>
      </c>
      <c r="E83" s="89">
        <f t="shared" ref="E83:E90" si="57">SUM(E35:E38)/4</f>
        <v>0.59598250000000008</v>
      </c>
      <c r="F83" s="89">
        <f t="shared" ref="F83:AB83" si="58">SUM(F35:F38)/4</f>
        <v>0.61344750000000003</v>
      </c>
      <c r="G83" s="89">
        <f t="shared" si="58"/>
        <v>0.57782</v>
      </c>
      <c r="H83" s="89">
        <f t="shared" si="58"/>
        <v>0.5715325</v>
      </c>
      <c r="I83" s="89">
        <f t="shared" si="58"/>
        <v>0.60169000000000006</v>
      </c>
      <c r="J83" s="89">
        <f t="shared" si="58"/>
        <v>0.62402999999999997</v>
      </c>
      <c r="K83" s="89">
        <f t="shared" si="58"/>
        <v>0.643285</v>
      </c>
      <c r="L83" s="89">
        <f t="shared" si="58"/>
        <v>0.66673499999999997</v>
      </c>
      <c r="M83" s="89">
        <f t="shared" si="58"/>
        <v>0.64106249999999998</v>
      </c>
      <c r="N83" s="89">
        <f t="shared" si="58"/>
        <v>0.63495250000000003</v>
      </c>
      <c r="O83" s="89">
        <f t="shared" si="58"/>
        <v>0.61869250000000009</v>
      </c>
      <c r="P83" s="89">
        <f t="shared" si="58"/>
        <v>0.64533000000000007</v>
      </c>
      <c r="Q83" s="89">
        <f t="shared" si="58"/>
        <v>0.56993000000000005</v>
      </c>
      <c r="R83" s="89">
        <f t="shared" si="58"/>
        <v>0.585785</v>
      </c>
      <c r="S83" s="89">
        <f t="shared" si="58"/>
        <v>0.62888250000000001</v>
      </c>
      <c r="T83" s="89">
        <f t="shared" si="58"/>
        <v>0.6243725</v>
      </c>
      <c r="U83" s="89">
        <f t="shared" si="58"/>
        <v>0.5484675</v>
      </c>
      <c r="V83" s="89">
        <f t="shared" si="58"/>
        <v>0.52360000000000007</v>
      </c>
      <c r="W83" s="89">
        <f t="shared" si="58"/>
        <v>0.58944750000000001</v>
      </c>
      <c r="X83" s="89">
        <f t="shared" si="58"/>
        <v>0.57757250000000004</v>
      </c>
      <c r="Y83" s="90">
        <f t="shared" si="58"/>
        <v>0.52807999999999999</v>
      </c>
      <c r="Z83" s="89">
        <f t="shared" si="58"/>
        <v>0.60142499999999999</v>
      </c>
      <c r="AA83" s="89">
        <f t="shared" si="58"/>
        <v>0.60055102272727257</v>
      </c>
      <c r="AB83" s="89">
        <f t="shared" si="58"/>
        <v>0.62080999999999997</v>
      </c>
    </row>
    <row r="84" spans="4:29" x14ac:dyDescent="0.25">
      <c r="D84" s="10" t="s">
        <v>54</v>
      </c>
      <c r="E84" s="89">
        <f t="shared" si="57"/>
        <v>0.61424999999999996</v>
      </c>
      <c r="F84" s="89">
        <f t="shared" ref="F84:AB84" si="59">SUM(F36:F39)/4</f>
        <v>0.62260249999999995</v>
      </c>
      <c r="G84" s="89">
        <f t="shared" si="59"/>
        <v>0.57924000000000009</v>
      </c>
      <c r="H84" s="89">
        <f t="shared" si="59"/>
        <v>0.58397499999999991</v>
      </c>
      <c r="I84" s="89">
        <f t="shared" si="59"/>
        <v>0.60799749999999997</v>
      </c>
      <c r="J84" s="89">
        <f t="shared" si="59"/>
        <v>0.6315075</v>
      </c>
      <c r="K84" s="89">
        <f t="shared" si="59"/>
        <v>0.64436000000000004</v>
      </c>
      <c r="L84" s="89">
        <f t="shared" si="59"/>
        <v>0.68057000000000001</v>
      </c>
      <c r="M84" s="89">
        <f t="shared" si="59"/>
        <v>0.6469125</v>
      </c>
      <c r="N84" s="89">
        <f t="shared" si="59"/>
        <v>0.63381750000000003</v>
      </c>
      <c r="O84" s="89">
        <f t="shared" si="59"/>
        <v>0.62573999999999996</v>
      </c>
      <c r="P84" s="89">
        <f t="shared" si="59"/>
        <v>0.65337000000000001</v>
      </c>
      <c r="Q84" s="89">
        <f t="shared" si="59"/>
        <v>0.57694000000000001</v>
      </c>
      <c r="R84" s="89">
        <f t="shared" si="59"/>
        <v>0.59467749999999997</v>
      </c>
      <c r="S84" s="89">
        <f t="shared" si="59"/>
        <v>0.64088750000000005</v>
      </c>
      <c r="T84" s="89">
        <f t="shared" si="59"/>
        <v>0.63071250000000001</v>
      </c>
      <c r="U84" s="89">
        <f t="shared" si="59"/>
        <v>0.55366000000000004</v>
      </c>
      <c r="V84" s="89">
        <f t="shared" si="59"/>
        <v>0.534165</v>
      </c>
      <c r="W84" s="89">
        <f t="shared" si="59"/>
        <v>0.59623749999999998</v>
      </c>
      <c r="X84" s="89">
        <f t="shared" si="59"/>
        <v>0.57908500000000007</v>
      </c>
      <c r="Y84" s="90">
        <f t="shared" si="59"/>
        <v>0.5424175</v>
      </c>
      <c r="Z84" s="89">
        <f t="shared" si="59"/>
        <v>0.60092999999999996</v>
      </c>
      <c r="AA84" s="89">
        <f t="shared" si="59"/>
        <v>0.60791159090909086</v>
      </c>
      <c r="AB84" s="89">
        <f t="shared" si="59"/>
        <v>0.62734250000000003</v>
      </c>
    </row>
    <row r="85" spans="4:29" x14ac:dyDescent="0.25">
      <c r="D85" s="10" t="s">
        <v>90</v>
      </c>
      <c r="E85" s="89">
        <f t="shared" si="57"/>
        <v>0.62159750000000003</v>
      </c>
      <c r="F85" s="89">
        <f t="shared" ref="F85:AB85" si="60">SUM(F37:F40)/4</f>
        <v>0.63184000000000007</v>
      </c>
      <c r="G85" s="89">
        <f t="shared" si="60"/>
        <v>0.58433500000000005</v>
      </c>
      <c r="H85" s="89">
        <f t="shared" si="60"/>
        <v>0.5962225000000001</v>
      </c>
      <c r="I85" s="89">
        <f t="shared" si="60"/>
        <v>0.61089249999999995</v>
      </c>
      <c r="J85" s="89">
        <f t="shared" si="60"/>
        <v>0.62905</v>
      </c>
      <c r="K85" s="89">
        <f t="shared" si="60"/>
        <v>0.64264500000000002</v>
      </c>
      <c r="L85" s="89">
        <f t="shared" si="60"/>
        <v>0.70185249999999999</v>
      </c>
      <c r="M85" s="89">
        <f t="shared" si="60"/>
        <v>0.65775000000000006</v>
      </c>
      <c r="N85" s="89">
        <f t="shared" si="60"/>
        <v>0.637185</v>
      </c>
      <c r="O85" s="89">
        <f t="shared" si="60"/>
        <v>0.63992249999999995</v>
      </c>
      <c r="P85" s="89">
        <f t="shared" si="60"/>
        <v>0.66072500000000001</v>
      </c>
      <c r="Q85" s="89">
        <f t="shared" si="60"/>
        <v>0.586225</v>
      </c>
      <c r="R85" s="89">
        <f t="shared" si="60"/>
        <v>0.60390999999999995</v>
      </c>
      <c r="S85" s="89">
        <f t="shared" si="60"/>
        <v>0.65266749999999996</v>
      </c>
      <c r="T85" s="89">
        <f t="shared" si="60"/>
        <v>0.64189750000000001</v>
      </c>
      <c r="U85" s="89">
        <f t="shared" si="60"/>
        <v>0.55834249999999996</v>
      </c>
      <c r="V85" s="89">
        <f t="shared" si="60"/>
        <v>0.55562749999999994</v>
      </c>
      <c r="W85" s="89">
        <f t="shared" si="60"/>
        <v>0.60640749999999999</v>
      </c>
      <c r="X85" s="89">
        <f t="shared" si="60"/>
        <v>0.58501999999999998</v>
      </c>
      <c r="Y85" s="90">
        <f t="shared" si="60"/>
        <v>0.55213250000000003</v>
      </c>
      <c r="Z85" s="89">
        <f t="shared" si="60"/>
        <v>0.6064274999999999</v>
      </c>
      <c r="AA85" s="89">
        <f t="shared" si="60"/>
        <v>0.61648522727272725</v>
      </c>
      <c r="AB85" s="89">
        <f t="shared" si="60"/>
        <v>0.63619749999999997</v>
      </c>
    </row>
    <row r="86" spans="4:29" x14ac:dyDescent="0.25">
      <c r="D86" s="10" t="s">
        <v>91</v>
      </c>
      <c r="E86" s="89">
        <f t="shared" si="57"/>
        <v>0.62965999999999989</v>
      </c>
      <c r="F86" s="89">
        <f t="shared" ref="F86:Z86" si="61">SUM(F38:F41)/4</f>
        <v>0.64145750000000001</v>
      </c>
      <c r="G86" s="89">
        <f t="shared" si="61"/>
        <v>0.58165750000000005</v>
      </c>
      <c r="H86" s="89">
        <f t="shared" si="61"/>
        <v>0.60837750000000002</v>
      </c>
      <c r="I86" s="89">
        <f t="shared" si="61"/>
        <v>0.61686249999999998</v>
      </c>
      <c r="J86" s="89">
        <f t="shared" si="61"/>
        <v>0.63031000000000004</v>
      </c>
      <c r="K86" s="89">
        <f t="shared" si="61"/>
        <v>0.63627250000000002</v>
      </c>
      <c r="L86" s="89">
        <f t="shared" si="61"/>
        <v>0.72050249999999993</v>
      </c>
      <c r="M86" s="89">
        <f t="shared" si="61"/>
        <v>0.66537249999999992</v>
      </c>
      <c r="N86" s="89">
        <f t="shared" si="61"/>
        <v>0.64247500000000002</v>
      </c>
      <c r="O86" s="89">
        <f t="shared" si="61"/>
        <v>0.65707000000000004</v>
      </c>
      <c r="P86" s="89">
        <f t="shared" si="61"/>
        <v>0.65939000000000003</v>
      </c>
      <c r="Q86" s="89">
        <f t="shared" si="61"/>
        <v>0.59573999999999994</v>
      </c>
      <c r="R86" s="89">
        <f t="shared" si="61"/>
        <v>0.61114749999999995</v>
      </c>
      <c r="S86" s="89">
        <f t="shared" si="61"/>
        <v>0.6635875</v>
      </c>
      <c r="T86" s="89">
        <f t="shared" si="61"/>
        <v>0.64754</v>
      </c>
      <c r="U86" s="89">
        <f t="shared" si="61"/>
        <v>0.56506500000000004</v>
      </c>
      <c r="V86" s="89">
        <f t="shared" si="61"/>
        <v>0.56594999999999995</v>
      </c>
      <c r="W86" s="89">
        <f t="shared" si="61"/>
        <v>0.61026500000000006</v>
      </c>
      <c r="X86" s="89">
        <f t="shared" si="61"/>
        <v>0.58261999999999992</v>
      </c>
      <c r="Y86" s="90">
        <f t="shared" si="61"/>
        <v>0.56434249999999997</v>
      </c>
      <c r="Z86" s="89">
        <f t="shared" si="61"/>
        <v>0.6126625</v>
      </c>
      <c r="AA86" s="89">
        <f>SUM(AA38:AA41)/4</f>
        <v>0.62310579545454547</v>
      </c>
      <c r="AB86" s="89">
        <f>SUM(AB38:AB41)/4</f>
        <v>0.64159500000000003</v>
      </c>
      <c r="AC86" s="69"/>
    </row>
    <row r="87" spans="4:29" x14ac:dyDescent="0.25">
      <c r="D87" s="10" t="s">
        <v>93</v>
      </c>
      <c r="E87" s="89">
        <f t="shared" si="57"/>
        <v>0.63411249999999997</v>
      </c>
      <c r="F87" s="89">
        <f t="shared" ref="F87:Z87" si="62">SUM(F39:F42)/4</f>
        <v>0.6526575</v>
      </c>
      <c r="G87" s="89">
        <f t="shared" si="62"/>
        <v>0.58024249999999999</v>
      </c>
      <c r="H87" s="89">
        <f t="shared" si="62"/>
        <v>0.61969500000000011</v>
      </c>
      <c r="I87" s="89">
        <f t="shared" si="62"/>
        <v>0.62137249999999988</v>
      </c>
      <c r="J87" s="89">
        <f t="shared" si="62"/>
        <v>0.63211000000000006</v>
      </c>
      <c r="K87" s="89">
        <f t="shared" si="62"/>
        <v>0.63270249999999995</v>
      </c>
      <c r="L87" s="89">
        <f t="shared" si="62"/>
        <v>0.72873499999999991</v>
      </c>
      <c r="M87" s="89">
        <f t="shared" si="62"/>
        <v>0.67757749999999994</v>
      </c>
      <c r="N87" s="89">
        <f t="shared" si="62"/>
        <v>0.64894249999999998</v>
      </c>
      <c r="O87" s="89">
        <f t="shared" si="62"/>
        <v>0.66578250000000005</v>
      </c>
      <c r="P87" s="89">
        <f t="shared" si="62"/>
        <v>0.65351249999999994</v>
      </c>
      <c r="Q87" s="89">
        <f t="shared" si="62"/>
        <v>0.59918749999999998</v>
      </c>
      <c r="R87" s="89">
        <f t="shared" si="62"/>
        <v>0.61597249999999992</v>
      </c>
      <c r="S87" s="89">
        <f t="shared" si="62"/>
        <v>0.67542999999999997</v>
      </c>
      <c r="T87" s="89">
        <f t="shared" si="62"/>
        <v>0.65012249999999994</v>
      </c>
      <c r="U87" s="89">
        <f t="shared" si="62"/>
        <v>0.56893499999999997</v>
      </c>
      <c r="V87" s="89">
        <f t="shared" si="62"/>
        <v>0.58542500000000008</v>
      </c>
      <c r="W87" s="89">
        <f t="shared" si="62"/>
        <v>0.61313249999999997</v>
      </c>
      <c r="X87" s="89">
        <f t="shared" si="62"/>
        <v>0.57500499999999999</v>
      </c>
      <c r="Y87" s="90">
        <f t="shared" si="62"/>
        <v>0.57738750000000005</v>
      </c>
      <c r="Z87" s="89">
        <f t="shared" si="62"/>
        <v>0.61681750000000002</v>
      </c>
      <c r="AA87" s="89">
        <f>SUM(AA39:AA42)/4</f>
        <v>0.62840261363636363</v>
      </c>
      <c r="AB87" s="89">
        <f>SUM(AB39:AB42)/4</f>
        <v>0.64564749999999993</v>
      </c>
    </row>
    <row r="88" spans="4:29" x14ac:dyDescent="0.25">
      <c r="D88" s="38" t="s">
        <v>96</v>
      </c>
      <c r="E88" s="89">
        <f t="shared" si="57"/>
        <v>0.61924500000000005</v>
      </c>
      <c r="F88" s="89">
        <f t="shared" ref="F88:AA88" si="63">SUM(F40:F43)/4</f>
        <v>0.65292000000000006</v>
      </c>
      <c r="G88" s="89">
        <f t="shared" si="63"/>
        <v>0.58327249999999997</v>
      </c>
      <c r="H88" s="89">
        <f t="shared" si="63"/>
        <v>0.61697500000000005</v>
      </c>
      <c r="I88" s="89">
        <f t="shared" si="63"/>
        <v>0.60161500000000001</v>
      </c>
      <c r="J88" s="89">
        <f t="shared" si="63"/>
        <v>0.61576750000000002</v>
      </c>
      <c r="K88" s="89">
        <f t="shared" si="63"/>
        <v>0.64359999999999995</v>
      </c>
      <c r="L88" s="89">
        <f t="shared" si="63"/>
        <v>0.72122999999999993</v>
      </c>
      <c r="M88" s="89">
        <f t="shared" si="63"/>
        <v>0.6806549999999999</v>
      </c>
      <c r="N88" s="89">
        <f t="shared" si="63"/>
        <v>0.64702999999999999</v>
      </c>
      <c r="O88" s="89">
        <f t="shared" si="63"/>
        <v>0.66502499999999998</v>
      </c>
      <c r="P88" s="89">
        <f t="shared" si="63"/>
        <v>0.64383750000000006</v>
      </c>
      <c r="Q88" s="89">
        <f t="shared" si="63"/>
        <v>0.59715499999999999</v>
      </c>
      <c r="R88" s="89">
        <f t="shared" si="63"/>
        <v>0.61370250000000004</v>
      </c>
      <c r="S88" s="89">
        <f t="shared" si="63"/>
        <v>0.67325999999999997</v>
      </c>
      <c r="T88" s="89">
        <f t="shared" si="63"/>
        <v>0.64226250000000007</v>
      </c>
      <c r="U88" s="89">
        <f t="shared" si="63"/>
        <v>0.56462749999999995</v>
      </c>
      <c r="V88" s="89">
        <f t="shared" si="63"/>
        <v>0.58357500000000007</v>
      </c>
      <c r="W88" s="89">
        <f t="shared" si="63"/>
        <v>0.60795500000000002</v>
      </c>
      <c r="X88" s="89">
        <f t="shared" si="63"/>
        <v>0.56171749999999998</v>
      </c>
      <c r="Y88" s="89">
        <f t="shared" si="63"/>
        <v>0.57308500000000007</v>
      </c>
      <c r="Z88" s="89">
        <f t="shared" si="63"/>
        <v>0.62322250000000001</v>
      </c>
      <c r="AA88" s="89">
        <f t="shared" si="63"/>
        <v>0.6241697727272727</v>
      </c>
      <c r="AB88" s="89">
        <f>SUM(AB40:AB43)/4</f>
        <v>0.64219249999999994</v>
      </c>
    </row>
    <row r="89" spans="4:29" x14ac:dyDescent="0.25">
      <c r="D89" s="66" t="s">
        <v>97</v>
      </c>
      <c r="E89" s="89">
        <f t="shared" si="57"/>
        <v>0.60666999999999993</v>
      </c>
      <c r="F89" s="89">
        <f t="shared" ref="F89:AB89" si="64">SUM(F41:F44)/4</f>
        <v>0.65735750000000004</v>
      </c>
      <c r="G89" s="89">
        <f t="shared" si="64"/>
        <v>0.58329750000000002</v>
      </c>
      <c r="H89" s="89">
        <f t="shared" si="64"/>
        <v>0.61323749999999999</v>
      </c>
      <c r="I89" s="89">
        <f t="shared" si="64"/>
        <v>0.59583000000000008</v>
      </c>
      <c r="J89" s="89">
        <f t="shared" si="64"/>
        <v>0.61182000000000003</v>
      </c>
      <c r="K89" s="89">
        <f t="shared" si="64"/>
        <v>0.64586250000000001</v>
      </c>
      <c r="L89" s="89">
        <f t="shared" si="64"/>
        <v>0.69936750000000003</v>
      </c>
      <c r="M89" s="89">
        <f t="shared" si="64"/>
        <v>0.67554249999999993</v>
      </c>
      <c r="N89" s="89">
        <f t="shared" si="64"/>
        <v>0.65117250000000004</v>
      </c>
      <c r="O89" s="89">
        <f t="shared" si="64"/>
        <v>0.65436000000000005</v>
      </c>
      <c r="P89" s="89">
        <f t="shared" si="64"/>
        <v>0.63646500000000006</v>
      </c>
      <c r="Q89" s="89">
        <f t="shared" si="64"/>
        <v>0.59477499999999994</v>
      </c>
      <c r="R89" s="89">
        <f t="shared" si="64"/>
        <v>0.60822999999999994</v>
      </c>
      <c r="S89" s="89">
        <f t="shared" si="64"/>
        <v>0.66367750000000003</v>
      </c>
      <c r="T89" s="89">
        <f t="shared" si="64"/>
        <v>0.63122999999999996</v>
      </c>
      <c r="U89" s="89">
        <f t="shared" si="64"/>
        <v>0.56176249999999994</v>
      </c>
      <c r="V89" s="89">
        <f t="shared" si="64"/>
        <v>0.57296999999999998</v>
      </c>
      <c r="W89" s="89">
        <f t="shared" si="64"/>
        <v>0.60204250000000004</v>
      </c>
      <c r="X89" s="89">
        <f t="shared" si="64"/>
        <v>0.54584500000000002</v>
      </c>
      <c r="Y89" s="89">
        <f t="shared" si="64"/>
        <v>0.56752000000000002</v>
      </c>
      <c r="Z89" s="89">
        <f t="shared" si="64"/>
        <v>0.62142500000000001</v>
      </c>
      <c r="AA89" s="89">
        <f t="shared" si="64"/>
        <v>0.61820272727272729</v>
      </c>
      <c r="AB89" s="89">
        <f t="shared" si="64"/>
        <v>0.63373999999999997</v>
      </c>
    </row>
    <row r="90" spans="4:29" x14ac:dyDescent="0.25">
      <c r="D90" s="81" t="s">
        <v>101</v>
      </c>
      <c r="E90" s="89">
        <f t="shared" si="57"/>
        <v>0.59487250000000003</v>
      </c>
      <c r="F90" s="89">
        <f t="shared" ref="F90:AB90" si="65">SUM(F42:F45)/4</f>
        <v>0.65103749999999994</v>
      </c>
      <c r="G90" s="89">
        <f t="shared" si="65"/>
        <v>0.58491499999999996</v>
      </c>
      <c r="H90" s="89">
        <f t="shared" si="65"/>
        <v>0.60221250000000004</v>
      </c>
      <c r="I90" s="89">
        <f t="shared" si="65"/>
        <v>0.5917825000000001</v>
      </c>
      <c r="J90" s="89">
        <f t="shared" si="65"/>
        <v>0.61191250000000008</v>
      </c>
      <c r="K90" s="89">
        <f t="shared" si="65"/>
        <v>0.65422999999999998</v>
      </c>
      <c r="L90" s="89">
        <f t="shared" si="65"/>
        <v>0.68274250000000003</v>
      </c>
      <c r="M90" s="89">
        <f t="shared" si="65"/>
        <v>0.66904750000000002</v>
      </c>
      <c r="N90" s="89">
        <f t="shared" si="65"/>
        <v>0.6498600000000001</v>
      </c>
      <c r="O90" s="89">
        <f t="shared" si="65"/>
        <v>0.64998999999999996</v>
      </c>
      <c r="P90" s="89">
        <f t="shared" si="65"/>
        <v>0.63205999999999996</v>
      </c>
      <c r="Q90" s="89">
        <f t="shared" si="65"/>
        <v>0.59245000000000003</v>
      </c>
      <c r="R90" s="89">
        <f t="shared" si="65"/>
        <v>0.60793750000000002</v>
      </c>
      <c r="S90" s="89">
        <f t="shared" si="65"/>
        <v>0.65383999999999998</v>
      </c>
      <c r="T90" s="89">
        <f t="shared" si="65"/>
        <v>0.61989749999999999</v>
      </c>
      <c r="U90" s="89">
        <f t="shared" si="65"/>
        <v>0.55594750000000004</v>
      </c>
      <c r="V90" s="89">
        <f t="shared" si="65"/>
        <v>0.56564000000000003</v>
      </c>
      <c r="W90" s="89">
        <f t="shared" si="65"/>
        <v>0.59837750000000001</v>
      </c>
      <c r="X90" s="89">
        <f t="shared" si="65"/>
        <v>0.53451499999999996</v>
      </c>
      <c r="Y90" s="89">
        <f t="shared" si="65"/>
        <v>0.56237499999999996</v>
      </c>
      <c r="Z90" s="89">
        <f t="shared" si="65"/>
        <v>0.61975999999999998</v>
      </c>
      <c r="AA90" s="89">
        <f t="shared" si="65"/>
        <v>0.61297284090909088</v>
      </c>
      <c r="AB90" s="89">
        <f t="shared" si="65"/>
        <v>0.62653749999999997</v>
      </c>
    </row>
    <row r="91" spans="4:29" x14ac:dyDescent="0.25">
      <c r="E91" s="91"/>
      <c r="F91" s="89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2"/>
      <c r="Z91" s="91"/>
      <c r="AA91" s="91"/>
      <c r="AB91" s="91"/>
    </row>
    <row r="92" spans="4:29" x14ac:dyDescent="0.25">
      <c r="E92" s="91"/>
      <c r="F92" s="89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2"/>
      <c r="Z92" s="91"/>
      <c r="AA92" s="91"/>
      <c r="AB92" s="91"/>
    </row>
    <row r="93" spans="4:29" x14ac:dyDescent="0.25">
      <c r="E93" s="91"/>
      <c r="F93" s="89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2"/>
      <c r="Z93" s="91"/>
      <c r="AA93" s="91"/>
      <c r="AB93" s="91"/>
    </row>
    <row r="94" spans="4:29" x14ac:dyDescent="0.25">
      <c r="E94" s="91"/>
      <c r="F94" s="89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2"/>
      <c r="Z94" s="91"/>
      <c r="AA94" s="91"/>
      <c r="AB94" s="91"/>
    </row>
    <row r="95" spans="4:29" x14ac:dyDescent="0.25">
      <c r="E95" s="91"/>
      <c r="F95" s="89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2"/>
      <c r="Z95" s="91"/>
      <c r="AA95" s="91"/>
      <c r="AB95" s="91"/>
    </row>
    <row r="96" spans="4:29" x14ac:dyDescent="0.25">
      <c r="E96" s="91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2"/>
      <c r="Z96" s="91"/>
      <c r="AA96" s="91"/>
      <c r="AB96" s="91"/>
    </row>
    <row r="97" spans="6:6" x14ac:dyDescent="0.25">
      <c r="F97" s="27"/>
    </row>
    <row r="98" spans="6:6" x14ac:dyDescent="0.25">
      <c r="F98" s="27"/>
    </row>
    <row r="99" spans="6:6" x14ac:dyDescent="0.25">
      <c r="F99" s="27"/>
    </row>
    <row r="100" spans="6:6" x14ac:dyDescent="0.25">
      <c r="F100" s="27"/>
    </row>
    <row r="101" spans="6:6" x14ac:dyDescent="0.25">
      <c r="F101" s="27"/>
    </row>
    <row r="102" spans="6:6" x14ac:dyDescent="0.25">
      <c r="F102" s="27"/>
    </row>
    <row r="103" spans="6:6" x14ac:dyDescent="0.25">
      <c r="F103" s="27"/>
    </row>
    <row r="104" spans="6:6" x14ac:dyDescent="0.25">
      <c r="F104" s="27"/>
    </row>
    <row r="105" spans="6:6" x14ac:dyDescent="0.25">
      <c r="F105" s="27"/>
    </row>
    <row r="106" spans="6:6" x14ac:dyDescent="0.25">
      <c r="F106" s="27"/>
    </row>
    <row r="114" spans="5:27" x14ac:dyDescent="0.25"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30"/>
      <c r="Z114" s="27"/>
      <c r="AA114" s="27"/>
    </row>
    <row r="116" spans="5:27" x14ac:dyDescent="0.25">
      <c r="F116" s="27"/>
    </row>
    <row r="117" spans="5:27" x14ac:dyDescent="0.25">
      <c r="F117" s="27"/>
    </row>
    <row r="118" spans="5:27" x14ac:dyDescent="0.25">
      <c r="F118" s="27"/>
    </row>
    <row r="119" spans="5:27" x14ac:dyDescent="0.25">
      <c r="F119" s="27"/>
    </row>
    <row r="120" spans="5:27" x14ac:dyDescent="0.25">
      <c r="F120" s="27"/>
    </row>
    <row r="121" spans="5:27" x14ac:dyDescent="0.25">
      <c r="F121" s="27"/>
    </row>
    <row r="122" spans="5:27" x14ac:dyDescent="0.25">
      <c r="F122" s="27"/>
    </row>
    <row r="123" spans="5:27" x14ac:dyDescent="0.25">
      <c r="F123" s="27"/>
    </row>
    <row r="124" spans="5:27" x14ac:dyDescent="0.25">
      <c r="F124" s="27"/>
    </row>
    <row r="125" spans="5:27" x14ac:dyDescent="0.25">
      <c r="F125" s="27"/>
    </row>
    <row r="126" spans="5:27" x14ac:dyDescent="0.25">
      <c r="F126" s="27"/>
    </row>
    <row r="127" spans="5:27" x14ac:dyDescent="0.25">
      <c r="F127" s="27"/>
    </row>
    <row r="128" spans="5:27" x14ac:dyDescent="0.25">
      <c r="F128" s="27"/>
    </row>
    <row r="129" spans="6:6" x14ac:dyDescent="0.25">
      <c r="F129" s="27"/>
    </row>
    <row r="130" spans="6:6" x14ac:dyDescent="0.25">
      <c r="F130" s="27"/>
    </row>
    <row r="131" spans="6:6" x14ac:dyDescent="0.25">
      <c r="F131" s="27"/>
    </row>
    <row r="132" spans="6:6" x14ac:dyDescent="0.25">
      <c r="F132" s="27"/>
    </row>
    <row r="133" spans="6:6" x14ac:dyDescent="0.25">
      <c r="F133" s="27"/>
    </row>
    <row r="134" spans="6:6" x14ac:dyDescent="0.25">
      <c r="F134" s="27"/>
    </row>
    <row r="135" spans="6:6" x14ac:dyDescent="0.25">
      <c r="F135" s="27"/>
    </row>
    <row r="136" spans="6:6" x14ac:dyDescent="0.25">
      <c r="F136" s="27"/>
    </row>
    <row r="137" spans="6:6" x14ac:dyDescent="0.25">
      <c r="F137" s="27"/>
    </row>
    <row r="138" spans="6:6" x14ac:dyDescent="0.25">
      <c r="F138" s="27"/>
    </row>
  </sheetData>
  <sortState xmlns:xlrd2="http://schemas.microsoft.com/office/spreadsheetml/2017/richdata2" ref="E90:F105">
    <sortCondition ref="F90:F105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E142"/>
  <sheetViews>
    <sheetView topLeftCell="A28" zoomScale="85" zoomScaleNormal="85" workbookViewId="0">
      <selection activeCell="A53" sqref="A53:XFD53"/>
    </sheetView>
  </sheetViews>
  <sheetFormatPr defaultRowHeight="15" x14ac:dyDescent="0.25"/>
  <cols>
    <col min="2" max="2" width="16.28515625" customWidth="1"/>
    <col min="4" max="4" width="9.140625" customWidth="1"/>
    <col min="7" max="7" width="10.140625" customWidth="1"/>
    <col min="44" max="44" width="9.140625" style="22"/>
  </cols>
  <sheetData>
    <row r="2" spans="2:44" x14ac:dyDescent="0.25">
      <c r="B2" s="9" t="s">
        <v>59</v>
      </c>
      <c r="C2" s="9"/>
      <c r="D2" s="9"/>
      <c r="E2" s="9"/>
      <c r="F2" s="9"/>
      <c r="G2" s="9"/>
      <c r="H2" s="7"/>
      <c r="I2" s="7"/>
    </row>
    <row r="4" spans="2:44" s="8" customFormat="1" ht="30" x14ac:dyDescent="0.25"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37</v>
      </c>
      <c r="T4" s="2" t="s">
        <v>38</v>
      </c>
      <c r="U4" s="2" t="s">
        <v>39</v>
      </c>
      <c r="V4" s="2" t="s">
        <v>40</v>
      </c>
      <c r="W4" s="2" t="s">
        <v>41</v>
      </c>
      <c r="X4" s="2" t="s">
        <v>42</v>
      </c>
      <c r="Y4" s="2" t="s">
        <v>43</v>
      </c>
      <c r="Z4" s="2" t="s">
        <v>44</v>
      </c>
      <c r="AA4" s="2" t="s">
        <v>45</v>
      </c>
      <c r="AB4" s="2" t="s">
        <v>46</v>
      </c>
      <c r="AC4" s="2" t="s">
        <v>47</v>
      </c>
      <c r="AD4" s="2" t="s">
        <v>48</v>
      </c>
      <c r="AE4" s="2" t="s">
        <v>49</v>
      </c>
      <c r="AF4" s="2" t="s">
        <v>50</v>
      </c>
      <c r="AG4" s="2" t="s">
        <v>51</v>
      </c>
      <c r="AH4" s="2" t="s">
        <v>52</v>
      </c>
      <c r="AI4" s="2" t="s">
        <v>53</v>
      </c>
      <c r="AJ4" s="2" t="s">
        <v>54</v>
      </c>
      <c r="AK4" s="29" t="s">
        <v>90</v>
      </c>
      <c r="AL4" s="29" t="s">
        <v>91</v>
      </c>
      <c r="AM4" s="29" t="s">
        <v>93</v>
      </c>
      <c r="AN4" s="29" t="s">
        <v>96</v>
      </c>
      <c r="AO4" s="65" t="s">
        <v>97</v>
      </c>
      <c r="AP4" s="83" t="s">
        <v>101</v>
      </c>
      <c r="AR4" s="99"/>
    </row>
    <row r="5" spans="2:44" x14ac:dyDescent="0.25">
      <c r="B5" s="1" t="s">
        <v>0</v>
      </c>
      <c r="C5" s="37">
        <v>1100.798</v>
      </c>
      <c r="D5" s="37">
        <v>1097.143</v>
      </c>
      <c r="E5" s="37">
        <v>1080.4159999999999</v>
      </c>
      <c r="F5" s="37">
        <v>1084.635</v>
      </c>
      <c r="G5" s="36">
        <v>1092.3409999999999</v>
      </c>
      <c r="H5" s="36">
        <v>1088.18</v>
      </c>
      <c r="I5" s="36">
        <v>1077.7049999999999</v>
      </c>
      <c r="J5" s="36">
        <v>1157.616</v>
      </c>
      <c r="K5" s="36">
        <v>1074.0709999999999</v>
      </c>
      <c r="L5" s="36">
        <v>1110.502</v>
      </c>
      <c r="M5" s="36">
        <v>1113.751</v>
      </c>
      <c r="N5" s="36">
        <v>1061.8679999999999</v>
      </c>
      <c r="O5" s="36">
        <v>1026.55</v>
      </c>
      <c r="P5" s="36">
        <v>1000.313</v>
      </c>
      <c r="Q5" s="36">
        <v>997.70240000000001</v>
      </c>
      <c r="R5" s="36">
        <v>1022.576</v>
      </c>
      <c r="S5" s="36">
        <v>953.46590000000003</v>
      </c>
      <c r="T5" s="36">
        <v>981.17049999999995</v>
      </c>
      <c r="U5" s="36">
        <v>902.4461</v>
      </c>
      <c r="V5" s="36">
        <v>853.3768</v>
      </c>
      <c r="W5" s="36">
        <v>901.18780000000004</v>
      </c>
      <c r="X5" s="36">
        <v>976.46159999999998</v>
      </c>
      <c r="Y5" s="36">
        <v>973.18089999999995</v>
      </c>
      <c r="Z5" s="36">
        <v>1055.193</v>
      </c>
      <c r="AA5" s="36">
        <v>943.58150000000001</v>
      </c>
      <c r="AB5" s="36">
        <v>935.52829999999994</v>
      </c>
      <c r="AC5" s="36">
        <v>907.95280000000002</v>
      </c>
      <c r="AD5" s="36">
        <v>875.16539999999998</v>
      </c>
      <c r="AE5" s="36">
        <v>904.06479999999999</v>
      </c>
      <c r="AF5" s="36">
        <v>921.20960000000002</v>
      </c>
      <c r="AG5" s="36">
        <v>963.74210000000005</v>
      </c>
      <c r="AH5" s="36">
        <v>936.3252</v>
      </c>
      <c r="AI5" s="36">
        <v>924.09829999999999</v>
      </c>
      <c r="AJ5" s="36">
        <v>955.22739999999999</v>
      </c>
      <c r="AK5" s="36">
        <v>906.64369999999997</v>
      </c>
      <c r="AL5" s="36">
        <v>906.21489999999994</v>
      </c>
      <c r="AM5" s="36">
        <v>780.92420000000004</v>
      </c>
      <c r="AN5" s="36">
        <v>830.33600000000001</v>
      </c>
      <c r="AO5" s="36">
        <v>811.34630000000004</v>
      </c>
      <c r="AP5" s="37">
        <v>824.94039999999995</v>
      </c>
      <c r="AQ5" s="1"/>
      <c r="AR5" s="56"/>
    </row>
    <row r="6" spans="2:44" x14ac:dyDescent="0.25">
      <c r="B6" s="1" t="s">
        <v>1</v>
      </c>
      <c r="C6" s="37">
        <v>882.18600000000004</v>
      </c>
      <c r="D6" s="37">
        <v>889.88149999999996</v>
      </c>
      <c r="E6" s="37">
        <v>891.3596</v>
      </c>
      <c r="F6" s="37">
        <v>892.58439999999996</v>
      </c>
      <c r="G6" s="36">
        <v>914.40930000000003</v>
      </c>
      <c r="H6" s="36">
        <v>980.07460000000003</v>
      </c>
      <c r="I6" s="36">
        <v>1010.647</v>
      </c>
      <c r="J6" s="36">
        <v>996.77549999999997</v>
      </c>
      <c r="K6" s="36">
        <v>1044.836</v>
      </c>
      <c r="L6" s="36">
        <v>995.32159999999999</v>
      </c>
      <c r="M6" s="36">
        <v>928.77449999999999</v>
      </c>
      <c r="N6" s="36">
        <v>932.11710000000005</v>
      </c>
      <c r="O6" s="36">
        <v>868.17809999999997</v>
      </c>
      <c r="P6" s="36">
        <v>816.40740000000005</v>
      </c>
      <c r="Q6" s="36">
        <v>867.19179999999994</v>
      </c>
      <c r="R6" s="36">
        <v>870.67449999999997</v>
      </c>
      <c r="S6" s="36">
        <v>885.70029999999997</v>
      </c>
      <c r="T6" s="36">
        <v>890.85929999999996</v>
      </c>
      <c r="U6" s="36">
        <v>891.70259999999996</v>
      </c>
      <c r="V6" s="36">
        <v>872.87720000000002</v>
      </c>
      <c r="W6" s="36">
        <v>890.97490000000005</v>
      </c>
      <c r="X6" s="36">
        <v>875.2079</v>
      </c>
      <c r="Y6" s="36">
        <v>969.37580000000003</v>
      </c>
      <c r="Z6" s="36">
        <v>979.38409999999999</v>
      </c>
      <c r="AA6" s="36">
        <v>1062.605</v>
      </c>
      <c r="AB6" s="36">
        <v>1068.0039999999999</v>
      </c>
      <c r="AC6" s="36">
        <v>1073.319</v>
      </c>
      <c r="AD6" s="36">
        <v>1106.009</v>
      </c>
      <c r="AE6" s="36">
        <v>1067.01</v>
      </c>
      <c r="AF6" s="36">
        <v>1028.3130000000001</v>
      </c>
      <c r="AG6" s="36">
        <v>1045.0999999999999</v>
      </c>
      <c r="AH6" s="36">
        <v>1147.22</v>
      </c>
      <c r="AI6" s="36">
        <v>1047.828</v>
      </c>
      <c r="AJ6" s="36">
        <v>1111.8510000000001</v>
      </c>
      <c r="AK6" s="36">
        <v>1020.035</v>
      </c>
      <c r="AL6" s="36">
        <v>1083.6769999999999</v>
      </c>
      <c r="AM6" s="36">
        <v>1159.4670000000001</v>
      </c>
      <c r="AN6" s="36">
        <v>1093.077</v>
      </c>
      <c r="AO6" s="36">
        <v>1143.7149999999999</v>
      </c>
      <c r="AP6" s="37">
        <v>1018.828</v>
      </c>
      <c r="AQ6" s="1"/>
      <c r="AR6" s="56"/>
    </row>
    <row r="7" spans="2:44" x14ac:dyDescent="0.25">
      <c r="B7" s="1" t="s">
        <v>2</v>
      </c>
      <c r="C7" s="37">
        <v>910.96860000000004</v>
      </c>
      <c r="D7" s="37">
        <v>908.79010000000005</v>
      </c>
      <c r="E7" s="37">
        <v>927.02440000000001</v>
      </c>
      <c r="F7" s="37">
        <v>1010.628</v>
      </c>
      <c r="G7" s="36">
        <v>883.553</v>
      </c>
      <c r="H7" s="36">
        <v>913.24220000000003</v>
      </c>
      <c r="I7" s="36">
        <v>1009.915</v>
      </c>
      <c r="J7" s="36">
        <v>1095.4590000000001</v>
      </c>
      <c r="K7" s="36">
        <v>1074.395</v>
      </c>
      <c r="L7" s="36">
        <v>1080.0350000000001</v>
      </c>
      <c r="M7" s="36">
        <v>1154.8630000000001</v>
      </c>
      <c r="N7" s="36">
        <v>1102.1179999999999</v>
      </c>
      <c r="O7" s="36">
        <v>1045.0609999999999</v>
      </c>
      <c r="P7" s="36">
        <v>991.98749999999995</v>
      </c>
      <c r="Q7" s="36">
        <v>998.73099999999999</v>
      </c>
      <c r="R7" s="36">
        <v>1053.79</v>
      </c>
      <c r="S7" s="36">
        <v>963.27829999999994</v>
      </c>
      <c r="T7" s="36">
        <v>1080.0029999999999</v>
      </c>
      <c r="U7" s="36">
        <v>1026.856</v>
      </c>
      <c r="V7" s="36">
        <v>1059.3409999999999</v>
      </c>
      <c r="W7" s="36">
        <v>1107.481</v>
      </c>
      <c r="X7" s="36">
        <v>1133.0909999999999</v>
      </c>
      <c r="Y7" s="36">
        <v>1105.7159999999999</v>
      </c>
      <c r="Z7" s="36">
        <v>961.02779999999996</v>
      </c>
      <c r="AA7" s="36">
        <v>971.9923</v>
      </c>
      <c r="AB7" s="36">
        <v>890.16980000000001</v>
      </c>
      <c r="AC7" s="36">
        <v>917.33330000000001</v>
      </c>
      <c r="AD7" s="36">
        <v>881.76729999999998</v>
      </c>
      <c r="AE7" s="36">
        <v>876.80380000000002</v>
      </c>
      <c r="AF7" s="36">
        <v>947.04809999999998</v>
      </c>
      <c r="AG7" s="36">
        <v>902.20240000000001</v>
      </c>
      <c r="AH7" s="36">
        <v>915.56240000000003</v>
      </c>
      <c r="AI7" s="36">
        <v>880.88919999999996</v>
      </c>
      <c r="AJ7" s="36">
        <v>888.7296</v>
      </c>
      <c r="AK7" s="36">
        <v>887.53650000000005</v>
      </c>
      <c r="AL7" s="36">
        <v>916.50649999999996</v>
      </c>
      <c r="AM7" s="36">
        <v>944.0761</v>
      </c>
      <c r="AN7" s="36">
        <v>977.20910000000003</v>
      </c>
      <c r="AO7" s="36">
        <v>968.90219999999999</v>
      </c>
      <c r="AP7" s="37">
        <v>996.1105</v>
      </c>
      <c r="AQ7" s="1"/>
      <c r="AR7" s="56"/>
    </row>
    <row r="8" spans="2:44" x14ac:dyDescent="0.25">
      <c r="B8" s="1" t="s">
        <v>3</v>
      </c>
      <c r="C8" s="37">
        <v>827.74210000000005</v>
      </c>
      <c r="D8" s="37">
        <v>854.85509999999999</v>
      </c>
      <c r="E8" s="37">
        <v>821.55809999999997</v>
      </c>
      <c r="F8" s="37">
        <v>789.67740000000003</v>
      </c>
      <c r="G8" s="36">
        <v>779.42529999999999</v>
      </c>
      <c r="H8" s="36">
        <v>771.4076</v>
      </c>
      <c r="I8" s="36">
        <v>740.03899999999999</v>
      </c>
      <c r="J8" s="36">
        <v>684.00869999999998</v>
      </c>
      <c r="K8" s="36">
        <v>748.36419999999998</v>
      </c>
      <c r="L8" s="36">
        <v>643.74519999999995</v>
      </c>
      <c r="M8" s="36">
        <v>719.94989999999996</v>
      </c>
      <c r="N8" s="36">
        <v>783.89059999999995</v>
      </c>
      <c r="O8" s="36">
        <v>785.0068</v>
      </c>
      <c r="P8" s="36">
        <v>732.7</v>
      </c>
      <c r="Q8" s="36">
        <v>793.68949999999995</v>
      </c>
      <c r="R8" s="36">
        <v>862.29920000000004</v>
      </c>
      <c r="S8" s="36">
        <v>800.34199999999998</v>
      </c>
      <c r="T8" s="36">
        <v>818.13189999999997</v>
      </c>
      <c r="U8" s="36">
        <v>790.58989999999994</v>
      </c>
      <c r="V8" s="36">
        <v>830.27750000000003</v>
      </c>
      <c r="W8" s="36">
        <v>850.81849999999997</v>
      </c>
      <c r="X8" s="36">
        <v>880.69889999999998</v>
      </c>
      <c r="Y8" s="36">
        <v>912.15869999999995</v>
      </c>
      <c r="Z8" s="36">
        <v>811.9144</v>
      </c>
      <c r="AA8" s="36">
        <v>748.87980000000005</v>
      </c>
      <c r="AB8" s="36">
        <v>817.29849999999999</v>
      </c>
      <c r="AC8" s="36">
        <v>856.92269999999996</v>
      </c>
      <c r="AD8" s="36">
        <v>933.5181</v>
      </c>
      <c r="AE8" s="36">
        <v>910.84040000000005</v>
      </c>
      <c r="AF8" s="36">
        <v>803.81</v>
      </c>
      <c r="AG8" s="36">
        <v>851.34810000000004</v>
      </c>
      <c r="AH8" s="36">
        <v>864.17989999999998</v>
      </c>
      <c r="AI8" s="36">
        <v>882.03129999999999</v>
      </c>
      <c r="AJ8" s="36">
        <v>806.25080000000003</v>
      </c>
      <c r="AK8" s="36">
        <v>775.84770000000003</v>
      </c>
      <c r="AL8" s="36">
        <v>789.61710000000005</v>
      </c>
      <c r="AM8" s="36">
        <v>796.58550000000002</v>
      </c>
      <c r="AN8" s="36">
        <v>743.14530000000002</v>
      </c>
      <c r="AO8" s="36">
        <v>799.69039999999995</v>
      </c>
      <c r="AP8" s="37">
        <v>739.92529999999999</v>
      </c>
      <c r="AQ8" s="1"/>
      <c r="AR8" s="56"/>
    </row>
    <row r="9" spans="2:44" x14ac:dyDescent="0.25">
      <c r="B9" s="1" t="s">
        <v>4</v>
      </c>
      <c r="C9" s="37">
        <v>828.37</v>
      </c>
      <c r="D9" s="37">
        <v>787.36400000000003</v>
      </c>
      <c r="E9" s="37">
        <v>806.16830000000004</v>
      </c>
      <c r="F9" s="37">
        <v>790.34280000000001</v>
      </c>
      <c r="G9" s="36">
        <v>822.43100000000004</v>
      </c>
      <c r="H9" s="36">
        <v>893.23140000000001</v>
      </c>
      <c r="I9" s="36">
        <v>1010.2910000000001</v>
      </c>
      <c r="J9" s="36">
        <v>997.72519999999997</v>
      </c>
      <c r="K9" s="36">
        <v>1009.265</v>
      </c>
      <c r="L9" s="36">
        <v>992.96870000000001</v>
      </c>
      <c r="M9" s="36">
        <v>982.79269999999997</v>
      </c>
      <c r="N9" s="36">
        <v>964.33</v>
      </c>
      <c r="O9" s="36">
        <v>928.1241</v>
      </c>
      <c r="P9" s="36">
        <v>890.35059999999999</v>
      </c>
      <c r="Q9" s="36">
        <v>930.64239999999995</v>
      </c>
      <c r="R9" s="36">
        <v>948.69970000000001</v>
      </c>
      <c r="S9" s="36">
        <v>964.88329999999996</v>
      </c>
      <c r="T9" s="36">
        <v>949.06590000000006</v>
      </c>
      <c r="U9" s="36">
        <v>919.79430000000002</v>
      </c>
      <c r="V9" s="36">
        <v>865.14639999999997</v>
      </c>
      <c r="W9" s="36">
        <v>924.12609999999995</v>
      </c>
      <c r="X9" s="36">
        <v>905.86239999999998</v>
      </c>
      <c r="Y9" s="36">
        <v>890.02809999999999</v>
      </c>
      <c r="Z9" s="36">
        <v>909.74480000000005</v>
      </c>
      <c r="AA9" s="36">
        <v>853.05499999999995</v>
      </c>
      <c r="AB9" s="36">
        <v>832.26689999999996</v>
      </c>
      <c r="AC9" s="36">
        <v>827.08810000000005</v>
      </c>
      <c r="AD9" s="36">
        <v>877.23829999999998</v>
      </c>
      <c r="AE9" s="36">
        <v>855.84040000000005</v>
      </c>
      <c r="AF9" s="36">
        <v>874.6816</v>
      </c>
      <c r="AG9" s="36">
        <v>851.79780000000005</v>
      </c>
      <c r="AH9" s="36">
        <v>801.61500000000001</v>
      </c>
      <c r="AI9" s="36">
        <v>796.17100000000005</v>
      </c>
      <c r="AJ9" s="36">
        <v>739.22770000000003</v>
      </c>
      <c r="AK9" s="36">
        <v>746.94110000000001</v>
      </c>
      <c r="AL9" s="36">
        <v>840.46939999999995</v>
      </c>
      <c r="AM9" s="36">
        <v>812.64300000000003</v>
      </c>
      <c r="AN9" s="36">
        <v>789.74270000000001</v>
      </c>
      <c r="AO9" s="36">
        <v>871.58360000000005</v>
      </c>
      <c r="AP9" s="37">
        <v>936.60479999999995</v>
      </c>
      <c r="AQ9" s="1"/>
      <c r="AR9" s="56"/>
    </row>
    <row r="10" spans="2:44" x14ac:dyDescent="0.25">
      <c r="B10" s="1" t="s">
        <v>5</v>
      </c>
      <c r="C10" s="37">
        <v>947.65319999999997</v>
      </c>
      <c r="D10" s="37">
        <v>932.80420000000004</v>
      </c>
      <c r="E10" s="37">
        <v>927.42849999999999</v>
      </c>
      <c r="F10" s="37">
        <v>938.41160000000002</v>
      </c>
      <c r="G10" s="36">
        <v>978.11450000000002</v>
      </c>
      <c r="H10" s="36">
        <v>1012.205</v>
      </c>
      <c r="I10" s="36">
        <v>1093.01</v>
      </c>
      <c r="J10" s="36">
        <v>1009.09</v>
      </c>
      <c r="K10" s="36">
        <v>1038.6379999999999</v>
      </c>
      <c r="L10" s="36">
        <v>1005.3869999999999</v>
      </c>
      <c r="M10" s="36">
        <v>1018.148</v>
      </c>
      <c r="N10" s="36">
        <v>967.50660000000005</v>
      </c>
      <c r="O10" s="36">
        <v>951.09010000000001</v>
      </c>
      <c r="P10" s="36">
        <v>979.17240000000004</v>
      </c>
      <c r="Q10" s="36">
        <v>969.28</v>
      </c>
      <c r="R10" s="36">
        <v>932.70169999999996</v>
      </c>
      <c r="S10" s="36">
        <v>920.96979999999996</v>
      </c>
      <c r="T10" s="36">
        <v>956.45929999999998</v>
      </c>
      <c r="U10" s="36">
        <v>861.30909999999994</v>
      </c>
      <c r="V10" s="36">
        <v>920.46259999999995</v>
      </c>
      <c r="W10" s="36">
        <v>917.27290000000005</v>
      </c>
      <c r="X10" s="36">
        <v>929.16070000000002</v>
      </c>
      <c r="Y10" s="36">
        <v>987.12429999999995</v>
      </c>
      <c r="Z10" s="36">
        <v>1073.038</v>
      </c>
      <c r="AA10" s="36">
        <v>1011.6849999999999</v>
      </c>
      <c r="AB10" s="36">
        <v>1054.116</v>
      </c>
      <c r="AC10" s="36">
        <v>1128.2439999999999</v>
      </c>
      <c r="AD10" s="36">
        <v>1077.251</v>
      </c>
      <c r="AE10" s="36">
        <v>1082.0709999999999</v>
      </c>
      <c r="AF10" s="36">
        <v>1161.5899999999999</v>
      </c>
      <c r="AG10" s="36">
        <v>1157.8109999999999</v>
      </c>
      <c r="AH10" s="36">
        <v>1200.806</v>
      </c>
      <c r="AI10" s="36">
        <v>1088.27</v>
      </c>
      <c r="AJ10" s="36">
        <v>1029.5650000000001</v>
      </c>
      <c r="AK10" s="36">
        <v>863.41210000000001</v>
      </c>
      <c r="AL10" s="36">
        <v>932.29589999999996</v>
      </c>
      <c r="AM10" s="36">
        <v>920.90089999999998</v>
      </c>
      <c r="AN10" s="36">
        <v>879.43179999999995</v>
      </c>
      <c r="AO10" s="36">
        <v>996.68200000000002</v>
      </c>
      <c r="AP10" s="37">
        <v>1002.226</v>
      </c>
      <c r="AQ10" s="1"/>
      <c r="AR10" s="56"/>
    </row>
    <row r="11" spans="2:44" x14ac:dyDescent="0.25">
      <c r="B11" s="1" t="s">
        <v>6</v>
      </c>
      <c r="C11" s="37">
        <v>828.97760000000005</v>
      </c>
      <c r="D11" s="37">
        <v>850.15629999999999</v>
      </c>
      <c r="E11" s="37">
        <v>825.09109999999998</v>
      </c>
      <c r="F11" s="37">
        <v>912.56979999999999</v>
      </c>
      <c r="G11" s="36">
        <v>919.91219999999998</v>
      </c>
      <c r="H11" s="36">
        <v>965.27440000000001</v>
      </c>
      <c r="I11" s="36">
        <v>973.29139999999995</v>
      </c>
      <c r="J11" s="36">
        <v>1061.0239999999999</v>
      </c>
      <c r="K11" s="36">
        <v>1139.008</v>
      </c>
      <c r="L11" s="36">
        <v>1028.5640000000001</v>
      </c>
      <c r="M11" s="36">
        <v>1005.846</v>
      </c>
      <c r="N11" s="36">
        <v>984.58680000000004</v>
      </c>
      <c r="O11" s="36">
        <v>1057.2560000000001</v>
      </c>
      <c r="P11" s="36">
        <v>1070.0509999999999</v>
      </c>
      <c r="Q11" s="36">
        <v>1117.9179999999999</v>
      </c>
      <c r="R11" s="36">
        <v>1113.9290000000001</v>
      </c>
      <c r="S11" s="36">
        <v>971.36720000000003</v>
      </c>
      <c r="T11" s="36">
        <v>1030.134</v>
      </c>
      <c r="U11" s="36">
        <v>994.78869999999995</v>
      </c>
      <c r="V11" s="36">
        <v>1105.4480000000001</v>
      </c>
      <c r="W11" s="36">
        <v>1066.5</v>
      </c>
      <c r="X11" s="36">
        <v>1002.706</v>
      </c>
      <c r="Y11" s="36">
        <v>977.27319999999997</v>
      </c>
      <c r="Z11" s="36">
        <v>964.63919999999996</v>
      </c>
      <c r="AA11" s="36">
        <v>1058.172</v>
      </c>
      <c r="AB11" s="36">
        <v>1052.1959999999999</v>
      </c>
      <c r="AC11" s="36">
        <v>1010.359</v>
      </c>
      <c r="AD11" s="36">
        <v>1003.502</v>
      </c>
      <c r="AE11" s="36">
        <v>1083.33</v>
      </c>
      <c r="AF11" s="36">
        <v>1096.4639999999999</v>
      </c>
      <c r="AG11" s="36">
        <v>1137.9280000000001</v>
      </c>
      <c r="AH11" s="36">
        <v>1251.6289999999999</v>
      </c>
      <c r="AI11" s="36">
        <v>1268.8610000000001</v>
      </c>
      <c r="AJ11" s="36">
        <v>1126.9280000000001</v>
      </c>
      <c r="AK11" s="36">
        <v>1021.808</v>
      </c>
      <c r="AL11" s="36">
        <v>1025.6300000000001</v>
      </c>
      <c r="AM11" s="36">
        <v>984.5181</v>
      </c>
      <c r="AN11" s="36">
        <v>1132.1320000000001</v>
      </c>
      <c r="AO11" s="36">
        <v>1003.4930000000001</v>
      </c>
      <c r="AP11" s="37">
        <v>1024.521</v>
      </c>
      <c r="AQ11" s="1"/>
      <c r="AR11" s="56"/>
    </row>
    <row r="12" spans="2:44" x14ac:dyDescent="0.25">
      <c r="B12" s="1" t="s">
        <v>7</v>
      </c>
      <c r="C12" s="37">
        <v>926.24800000000005</v>
      </c>
      <c r="D12" s="37">
        <v>878.27009999999996</v>
      </c>
      <c r="E12" s="37">
        <v>831.18679999999995</v>
      </c>
      <c r="F12" s="37">
        <v>818.35180000000003</v>
      </c>
      <c r="G12" s="36">
        <v>857.64670000000001</v>
      </c>
      <c r="H12" s="36">
        <v>918.41269999999997</v>
      </c>
      <c r="I12" s="36">
        <v>971.86810000000003</v>
      </c>
      <c r="J12" s="36">
        <v>976.71659999999997</v>
      </c>
      <c r="K12" s="36">
        <v>1016.15</v>
      </c>
      <c r="L12" s="36">
        <v>1039.221</v>
      </c>
      <c r="M12" s="36">
        <v>1049.7460000000001</v>
      </c>
      <c r="N12" s="36">
        <v>1080.4570000000001</v>
      </c>
      <c r="O12" s="36">
        <v>1088.4169999999999</v>
      </c>
      <c r="P12" s="36">
        <v>1052.729</v>
      </c>
      <c r="Q12" s="36">
        <v>1068.018</v>
      </c>
      <c r="R12" s="36">
        <v>1041.47</v>
      </c>
      <c r="S12" s="36">
        <v>970.90679999999998</v>
      </c>
      <c r="T12" s="36">
        <v>982.22529999999995</v>
      </c>
      <c r="U12" s="36">
        <v>1056.2180000000001</v>
      </c>
      <c r="V12" s="36">
        <v>1114.33</v>
      </c>
      <c r="W12" s="36">
        <v>1071.075</v>
      </c>
      <c r="X12" s="36">
        <v>1117.6379999999999</v>
      </c>
      <c r="Y12" s="36">
        <v>1097.348</v>
      </c>
      <c r="Z12" s="36">
        <v>1148.1030000000001</v>
      </c>
      <c r="AA12" s="36">
        <v>1023.722</v>
      </c>
      <c r="AB12" s="36">
        <v>1105.8409999999999</v>
      </c>
      <c r="AC12" s="36">
        <v>1136.4159999999999</v>
      </c>
      <c r="AD12" s="36">
        <v>1165.539</v>
      </c>
      <c r="AE12" s="36">
        <v>1157.123</v>
      </c>
      <c r="AF12" s="36">
        <v>1116.1279999999999</v>
      </c>
      <c r="AG12" s="36">
        <v>1050.9069999999999</v>
      </c>
      <c r="AH12" s="36">
        <v>1065.4659999999999</v>
      </c>
      <c r="AI12" s="36">
        <v>1061.422</v>
      </c>
      <c r="AJ12" s="36">
        <v>991.57569999999998</v>
      </c>
      <c r="AK12" s="36">
        <v>969.92539999999997</v>
      </c>
      <c r="AL12" s="36">
        <v>1141.3420000000001</v>
      </c>
      <c r="AM12" s="36">
        <v>953.16780000000006</v>
      </c>
      <c r="AN12" s="36">
        <v>848.08090000000004</v>
      </c>
      <c r="AO12" s="36">
        <v>885.25329999999997</v>
      </c>
      <c r="AP12" s="37">
        <v>884.95860000000005</v>
      </c>
      <c r="AQ12" s="1"/>
      <c r="AR12" s="56"/>
    </row>
    <row r="13" spans="2:44" x14ac:dyDescent="0.25">
      <c r="B13" s="1" t="s">
        <v>8</v>
      </c>
      <c r="C13" s="37">
        <v>1111.7090000000001</v>
      </c>
      <c r="D13" s="37">
        <v>1249.7429999999999</v>
      </c>
      <c r="E13" s="37">
        <v>1234.8409999999999</v>
      </c>
      <c r="F13" s="37">
        <v>1291.145</v>
      </c>
      <c r="G13" s="36">
        <v>1250.414</v>
      </c>
      <c r="H13" s="36">
        <v>1283.316</v>
      </c>
      <c r="I13" s="36">
        <v>1345.0519999999999</v>
      </c>
      <c r="J13" s="36">
        <v>1427.944</v>
      </c>
      <c r="K13" s="36">
        <v>1395.087</v>
      </c>
      <c r="L13" s="36">
        <v>1418.008</v>
      </c>
      <c r="M13" s="36">
        <v>1269.3489999999999</v>
      </c>
      <c r="N13" s="36">
        <v>1343.9690000000001</v>
      </c>
      <c r="O13" s="36">
        <v>1272.095</v>
      </c>
      <c r="P13" s="36">
        <v>1189.9580000000001</v>
      </c>
      <c r="Q13" s="36">
        <v>1115.5820000000001</v>
      </c>
      <c r="R13" s="36">
        <v>1027.596</v>
      </c>
      <c r="S13" s="36">
        <v>1074.6079999999999</v>
      </c>
      <c r="T13" s="36">
        <v>1028.3720000000001</v>
      </c>
      <c r="U13" s="36">
        <v>1030.866</v>
      </c>
      <c r="V13" s="36">
        <v>1003.774</v>
      </c>
      <c r="W13" s="36">
        <v>1018.972</v>
      </c>
      <c r="X13" s="36">
        <v>1018.085</v>
      </c>
      <c r="Y13" s="36">
        <v>1018.433</v>
      </c>
      <c r="Z13" s="36">
        <v>961.48869999999999</v>
      </c>
      <c r="AA13" s="36">
        <v>1035.837</v>
      </c>
      <c r="AB13" s="36">
        <v>1014.509</v>
      </c>
      <c r="AC13" s="36">
        <v>1000.328</v>
      </c>
      <c r="AD13" s="36">
        <v>998.88639999999998</v>
      </c>
      <c r="AE13" s="36">
        <v>1025.7380000000001</v>
      </c>
      <c r="AF13" s="36">
        <v>1030.846</v>
      </c>
      <c r="AG13" s="36">
        <v>1004.452</v>
      </c>
      <c r="AH13" s="36">
        <v>1047.4190000000001</v>
      </c>
      <c r="AI13" s="36">
        <v>1005.828</v>
      </c>
      <c r="AJ13" s="36">
        <v>861.24670000000003</v>
      </c>
      <c r="AK13" s="36">
        <v>876.97919999999999</v>
      </c>
      <c r="AL13" s="36">
        <v>858.11350000000004</v>
      </c>
      <c r="AM13" s="36">
        <v>928.27099999999996</v>
      </c>
      <c r="AN13" s="36">
        <v>918.37090000000001</v>
      </c>
      <c r="AO13" s="36">
        <v>829.26900000000001</v>
      </c>
      <c r="AP13" s="37">
        <v>831.66369999999995</v>
      </c>
      <c r="AQ13" s="1"/>
      <c r="AR13" s="56"/>
    </row>
    <row r="14" spans="2:44" x14ac:dyDescent="0.25">
      <c r="B14" s="1" t="s">
        <v>9</v>
      </c>
      <c r="C14" s="37">
        <v>731.34870000000001</v>
      </c>
      <c r="D14" s="37">
        <v>740.66589999999997</v>
      </c>
      <c r="E14" s="37">
        <v>777.67560000000003</v>
      </c>
      <c r="F14" s="37">
        <v>738.35770000000002</v>
      </c>
      <c r="G14" s="36">
        <v>797.73400000000004</v>
      </c>
      <c r="H14" s="36">
        <v>776.50869999999998</v>
      </c>
      <c r="I14" s="36">
        <v>814.5847</v>
      </c>
      <c r="J14" s="36">
        <v>804.70029999999997</v>
      </c>
      <c r="K14" s="36">
        <v>871.81849999999997</v>
      </c>
      <c r="L14" s="36">
        <v>838.61099999999999</v>
      </c>
      <c r="M14" s="36">
        <v>838.24519999999995</v>
      </c>
      <c r="N14" s="36">
        <v>927.88779999999997</v>
      </c>
      <c r="O14" s="36">
        <v>897.95659999999998</v>
      </c>
      <c r="P14" s="36">
        <v>865.22059999999999</v>
      </c>
      <c r="Q14" s="36">
        <v>874.14769999999999</v>
      </c>
      <c r="R14" s="36">
        <v>876.94219999999996</v>
      </c>
      <c r="S14" s="36">
        <v>839.96950000000004</v>
      </c>
      <c r="T14" s="36">
        <v>846.57219999999995</v>
      </c>
      <c r="U14" s="36">
        <v>811.50879999999995</v>
      </c>
      <c r="V14" s="36">
        <v>814.7115</v>
      </c>
      <c r="W14" s="36">
        <v>782.03229999999996</v>
      </c>
      <c r="X14" s="36">
        <v>733.6028</v>
      </c>
      <c r="Y14" s="36">
        <v>714.77390000000003</v>
      </c>
      <c r="Z14" s="36">
        <v>724.40710000000001</v>
      </c>
      <c r="AA14" s="36">
        <v>732.74099999999999</v>
      </c>
      <c r="AB14" s="36">
        <v>735.56989999999996</v>
      </c>
      <c r="AC14" s="36">
        <v>719.85569999999996</v>
      </c>
      <c r="AD14" s="36">
        <v>838.62689999999998</v>
      </c>
      <c r="AE14" s="36">
        <v>828.19489999999996</v>
      </c>
      <c r="AF14" s="36">
        <v>885.90599999999995</v>
      </c>
      <c r="AG14" s="36">
        <v>823.37720000000002</v>
      </c>
      <c r="AH14" s="36">
        <v>803.66650000000004</v>
      </c>
      <c r="AI14" s="36">
        <v>826.91800000000001</v>
      </c>
      <c r="AJ14" s="36">
        <v>650.93240000000003</v>
      </c>
      <c r="AK14" s="36">
        <v>596.07719999999995</v>
      </c>
      <c r="AL14" s="36">
        <v>754.40060000000005</v>
      </c>
      <c r="AM14" s="36">
        <v>744.38630000000001</v>
      </c>
      <c r="AN14" s="36">
        <v>764.31569999999999</v>
      </c>
      <c r="AO14" s="36">
        <v>878.54100000000005</v>
      </c>
      <c r="AP14" s="37">
        <v>903.82569999999998</v>
      </c>
      <c r="AQ14" s="1"/>
      <c r="AR14" s="56"/>
    </row>
    <row r="15" spans="2:44" x14ac:dyDescent="0.25">
      <c r="B15" s="1" t="s">
        <v>10</v>
      </c>
      <c r="C15" s="37">
        <v>1132.702</v>
      </c>
      <c r="D15" s="37">
        <v>1119.4970000000001</v>
      </c>
      <c r="E15" s="37">
        <v>1115.9000000000001</v>
      </c>
      <c r="F15" s="37">
        <v>1200.9829999999999</v>
      </c>
      <c r="G15" s="36">
        <v>1236.8409999999999</v>
      </c>
      <c r="H15" s="36">
        <v>1231.653</v>
      </c>
      <c r="I15" s="36">
        <v>1296.8710000000001</v>
      </c>
      <c r="J15" s="36">
        <v>1283.6790000000001</v>
      </c>
      <c r="K15" s="36">
        <v>1359.3009999999999</v>
      </c>
      <c r="L15" s="36">
        <v>1507.3879999999999</v>
      </c>
      <c r="M15" s="36">
        <v>1397.0329999999999</v>
      </c>
      <c r="N15" s="36">
        <v>1347.2809999999999</v>
      </c>
      <c r="O15" s="36">
        <v>1277.5450000000001</v>
      </c>
      <c r="P15" s="36">
        <v>1245.1079999999999</v>
      </c>
      <c r="Q15" s="36">
        <v>1245.5619999999999</v>
      </c>
      <c r="R15" s="36">
        <v>1153.712</v>
      </c>
      <c r="S15" s="36">
        <v>1136.404</v>
      </c>
      <c r="T15" s="36">
        <v>1240.6869999999999</v>
      </c>
      <c r="U15" s="36">
        <v>1183.229</v>
      </c>
      <c r="V15" s="36">
        <v>1220.047</v>
      </c>
      <c r="W15" s="36">
        <v>1169.0630000000001</v>
      </c>
      <c r="X15" s="36">
        <v>1124.1189999999999</v>
      </c>
      <c r="Y15" s="36">
        <v>1091.135</v>
      </c>
      <c r="Z15" s="36">
        <v>1041.067</v>
      </c>
      <c r="AA15" s="36">
        <v>1062.6379999999999</v>
      </c>
      <c r="AB15" s="36">
        <v>988.56880000000001</v>
      </c>
      <c r="AC15" s="36">
        <v>1031.6289999999999</v>
      </c>
      <c r="AD15" s="36">
        <v>1063.2539999999999</v>
      </c>
      <c r="AE15" s="36">
        <v>1074.2760000000001</v>
      </c>
      <c r="AF15" s="36">
        <v>1042.202</v>
      </c>
      <c r="AG15" s="36">
        <v>1023.963</v>
      </c>
      <c r="AH15" s="36">
        <v>1046.2860000000001</v>
      </c>
      <c r="AI15" s="36">
        <v>1041.25</v>
      </c>
      <c r="AJ15" s="36">
        <v>946.09100000000001</v>
      </c>
      <c r="AK15" s="36">
        <v>911.78800000000001</v>
      </c>
      <c r="AL15" s="36">
        <v>1026.653</v>
      </c>
      <c r="AM15" s="36">
        <v>1002.402</v>
      </c>
      <c r="AN15" s="36">
        <v>1158.5139999999999</v>
      </c>
      <c r="AO15" s="36">
        <v>1095.2929999999999</v>
      </c>
      <c r="AP15" s="37">
        <v>1125.22</v>
      </c>
      <c r="AQ15" s="1"/>
      <c r="AR15" s="56"/>
    </row>
    <row r="16" spans="2:44" x14ac:dyDescent="0.25">
      <c r="B16" s="1" t="s">
        <v>11</v>
      </c>
      <c r="C16" s="37">
        <v>1281.191</v>
      </c>
      <c r="D16" s="37">
        <v>1250.7260000000001</v>
      </c>
      <c r="E16" s="37">
        <v>1256.029</v>
      </c>
      <c r="F16" s="37">
        <v>1250.6320000000001</v>
      </c>
      <c r="G16" s="36">
        <v>1171.2840000000001</v>
      </c>
      <c r="H16" s="36">
        <v>1214.54</v>
      </c>
      <c r="I16" s="36">
        <v>1168.68</v>
      </c>
      <c r="J16" s="36">
        <v>1257.69</v>
      </c>
      <c r="K16" s="36">
        <v>1270.8119999999999</v>
      </c>
      <c r="L16" s="36">
        <v>1262.396</v>
      </c>
      <c r="M16" s="36">
        <v>1312.5170000000001</v>
      </c>
      <c r="N16" s="36">
        <v>1316.33</v>
      </c>
      <c r="O16" s="36">
        <v>1301.5650000000001</v>
      </c>
      <c r="P16" s="36">
        <v>1299.7760000000001</v>
      </c>
      <c r="Q16" s="36">
        <v>1272.585</v>
      </c>
      <c r="R16" s="36">
        <v>1226.175</v>
      </c>
      <c r="S16" s="36">
        <v>1219.9349999999999</v>
      </c>
      <c r="T16" s="36">
        <v>1074.9780000000001</v>
      </c>
      <c r="U16" s="36">
        <v>1076.559</v>
      </c>
      <c r="V16" s="36">
        <v>1118.57</v>
      </c>
      <c r="W16" s="36">
        <v>1153.875</v>
      </c>
      <c r="X16" s="36">
        <v>1194.8810000000001</v>
      </c>
      <c r="Y16" s="36">
        <v>1091.72</v>
      </c>
      <c r="Z16" s="36">
        <v>1412.356</v>
      </c>
      <c r="AA16" s="36">
        <v>1304.2670000000001</v>
      </c>
      <c r="AB16" s="36">
        <v>1248.7049999999999</v>
      </c>
      <c r="AC16" s="36">
        <v>1293.69</v>
      </c>
      <c r="AD16" s="36">
        <v>1400.7049999999999</v>
      </c>
      <c r="AE16" s="36">
        <v>1253.1120000000001</v>
      </c>
      <c r="AF16" s="36">
        <v>1243.2829999999999</v>
      </c>
      <c r="AG16" s="36">
        <v>1237.248</v>
      </c>
      <c r="AH16" s="36">
        <v>1323.9770000000001</v>
      </c>
      <c r="AI16" s="36">
        <v>1291.69</v>
      </c>
      <c r="AJ16" s="36">
        <v>1065.32</v>
      </c>
      <c r="AK16" s="36">
        <v>1031.53</v>
      </c>
      <c r="AL16" s="36">
        <v>1015.429</v>
      </c>
      <c r="AM16" s="36">
        <v>992.17330000000004</v>
      </c>
      <c r="AN16" s="36">
        <v>1026.74</v>
      </c>
      <c r="AO16" s="36">
        <v>1033.3420000000001</v>
      </c>
      <c r="AP16" s="37">
        <v>951.12040000000002</v>
      </c>
      <c r="AQ16" s="1"/>
      <c r="AR16" s="56"/>
    </row>
    <row r="17" spans="2:44" x14ac:dyDescent="0.25">
      <c r="B17" s="1" t="s">
        <v>12</v>
      </c>
      <c r="C17" s="37">
        <v>1448.971</v>
      </c>
      <c r="D17" s="37">
        <v>1448.6559999999999</v>
      </c>
      <c r="E17" s="37">
        <v>1526.009</v>
      </c>
      <c r="F17" s="37">
        <v>1478.3810000000001</v>
      </c>
      <c r="G17" s="36">
        <v>1493.192</v>
      </c>
      <c r="H17" s="36">
        <v>1518.318</v>
      </c>
      <c r="I17" s="36">
        <v>1567.799</v>
      </c>
      <c r="J17" s="36">
        <v>1591.95</v>
      </c>
      <c r="K17" s="36">
        <v>1556.979</v>
      </c>
      <c r="L17" s="36">
        <v>1509.2809999999999</v>
      </c>
      <c r="M17" s="36">
        <v>1552.982</v>
      </c>
      <c r="N17" s="36">
        <v>1497.2629999999999</v>
      </c>
      <c r="O17" s="36">
        <v>1446.3019999999999</v>
      </c>
      <c r="P17" s="36">
        <v>1453.4480000000001</v>
      </c>
      <c r="Q17" s="36">
        <v>1499.1010000000001</v>
      </c>
      <c r="R17" s="36">
        <v>1437.5129999999999</v>
      </c>
      <c r="S17" s="36">
        <v>1394.6959999999999</v>
      </c>
      <c r="T17" s="36">
        <v>1396.6030000000001</v>
      </c>
      <c r="U17" s="36">
        <v>1388.3430000000001</v>
      </c>
      <c r="V17" s="36">
        <v>1379.1569999999999</v>
      </c>
      <c r="W17" s="36">
        <v>1311.8789999999999</v>
      </c>
      <c r="X17" s="36">
        <v>1361.7539999999999</v>
      </c>
      <c r="Y17" s="36">
        <v>1413.8530000000001</v>
      </c>
      <c r="Z17" s="36">
        <v>1459.88</v>
      </c>
      <c r="AA17" s="36">
        <v>1427.0350000000001</v>
      </c>
      <c r="AB17" s="36">
        <v>1478.1310000000001</v>
      </c>
      <c r="AC17" s="36">
        <v>1424.1679999999999</v>
      </c>
      <c r="AD17" s="36">
        <v>1430.4359999999999</v>
      </c>
      <c r="AE17" s="36">
        <v>1397.6379999999999</v>
      </c>
      <c r="AF17" s="36">
        <v>1442.357</v>
      </c>
      <c r="AG17" s="36">
        <v>1404.211</v>
      </c>
      <c r="AH17" s="36">
        <v>1421.4010000000001</v>
      </c>
      <c r="AI17" s="36">
        <v>1344.355</v>
      </c>
      <c r="AJ17" s="36">
        <v>1310.1590000000001</v>
      </c>
      <c r="AK17" s="36">
        <v>1283.884</v>
      </c>
      <c r="AL17" s="36">
        <v>1367.4349999999999</v>
      </c>
      <c r="AM17" s="36">
        <v>1367.9459999999999</v>
      </c>
      <c r="AN17" s="36">
        <v>1399.0029999999999</v>
      </c>
      <c r="AO17" s="36">
        <v>1463.3889999999999</v>
      </c>
      <c r="AP17" s="37">
        <v>1449.566</v>
      </c>
      <c r="AQ17" s="1"/>
      <c r="AR17" s="56"/>
    </row>
    <row r="18" spans="2:44" x14ac:dyDescent="0.25">
      <c r="B18" s="1" t="s">
        <v>85</v>
      </c>
      <c r="C18" s="37">
        <v>1354.9280000000001</v>
      </c>
      <c r="D18" s="37">
        <v>1371.835</v>
      </c>
      <c r="E18" s="37">
        <v>1314.1859999999999</v>
      </c>
      <c r="F18" s="37">
        <v>1345.164</v>
      </c>
      <c r="G18" s="36">
        <v>1339.0070000000001</v>
      </c>
      <c r="H18" s="36">
        <v>1335.43</v>
      </c>
      <c r="I18" s="36">
        <v>1399.2349999999999</v>
      </c>
      <c r="J18" s="36">
        <v>1447.2049999999999</v>
      </c>
      <c r="K18" s="36">
        <v>1422.8009999999999</v>
      </c>
      <c r="L18" s="36">
        <v>1374.12</v>
      </c>
      <c r="M18" s="36">
        <v>1434.627</v>
      </c>
      <c r="N18" s="36">
        <v>1421.846</v>
      </c>
      <c r="O18" s="36">
        <v>1324.846</v>
      </c>
      <c r="P18" s="36">
        <v>1375.4059999999999</v>
      </c>
      <c r="Q18" s="36">
        <v>1337.991</v>
      </c>
      <c r="R18" s="36">
        <v>1367.8230000000001</v>
      </c>
      <c r="S18" s="36">
        <v>1346.876</v>
      </c>
      <c r="T18" s="36">
        <v>1304.557</v>
      </c>
      <c r="U18" s="36">
        <v>1278.19</v>
      </c>
      <c r="V18" s="36">
        <v>1257.172</v>
      </c>
      <c r="W18" s="36">
        <v>1279.107</v>
      </c>
      <c r="X18" s="36">
        <v>1325.6310000000001</v>
      </c>
      <c r="Y18" s="36">
        <v>1313.0640000000001</v>
      </c>
      <c r="Z18" s="36">
        <v>1364.146</v>
      </c>
      <c r="AA18" s="36">
        <v>1335.6759999999999</v>
      </c>
      <c r="AB18" s="36">
        <v>1294.1869999999999</v>
      </c>
      <c r="AC18" s="36">
        <v>1420.902</v>
      </c>
      <c r="AD18" s="36">
        <v>1452.521</v>
      </c>
      <c r="AE18" s="36">
        <v>1460.4690000000001</v>
      </c>
      <c r="AF18" s="36">
        <v>1457.5930000000001</v>
      </c>
      <c r="AG18" s="36">
        <v>1457.0830000000001</v>
      </c>
      <c r="AH18" s="36">
        <v>1438.1469999999999</v>
      </c>
      <c r="AI18" s="36">
        <v>1397.3119999999999</v>
      </c>
      <c r="AJ18" s="36">
        <v>1319.1130000000001</v>
      </c>
      <c r="AK18" s="36">
        <v>1298.4010000000001</v>
      </c>
      <c r="AL18" s="36">
        <v>1299.204</v>
      </c>
      <c r="AM18" s="36">
        <v>1341.57</v>
      </c>
      <c r="AN18" s="36">
        <v>1274.1110000000001</v>
      </c>
      <c r="AO18" s="36">
        <v>1359.164</v>
      </c>
      <c r="AP18" s="37">
        <v>1409.825</v>
      </c>
      <c r="AQ18" s="1"/>
      <c r="AR18" s="56"/>
    </row>
    <row r="19" spans="2:44" x14ac:dyDescent="0.25">
      <c r="B19" s="1" t="s">
        <v>13</v>
      </c>
      <c r="C19" s="37">
        <v>1273.212</v>
      </c>
      <c r="D19" s="37">
        <v>1304.154</v>
      </c>
      <c r="E19" s="37">
        <v>1248.174</v>
      </c>
      <c r="F19" s="37">
        <v>1240.329</v>
      </c>
      <c r="G19" s="36">
        <v>1302.204</v>
      </c>
      <c r="H19" s="36">
        <v>1289.664</v>
      </c>
      <c r="I19" s="36">
        <v>1359.2470000000001</v>
      </c>
      <c r="J19" s="36">
        <v>1349.1559999999999</v>
      </c>
      <c r="K19" s="36">
        <v>1379.962</v>
      </c>
      <c r="L19" s="36">
        <v>1352.5340000000001</v>
      </c>
      <c r="M19" s="36">
        <v>1342.989</v>
      </c>
      <c r="N19" s="36">
        <v>1345.463</v>
      </c>
      <c r="O19" s="36">
        <v>1314.925</v>
      </c>
      <c r="P19" s="36">
        <v>1364.5150000000001</v>
      </c>
      <c r="Q19" s="36">
        <v>1372.066</v>
      </c>
      <c r="R19" s="36">
        <v>1341.7360000000001</v>
      </c>
      <c r="S19" s="36">
        <v>1393.037</v>
      </c>
      <c r="T19" s="36">
        <v>1390.3230000000001</v>
      </c>
      <c r="U19" s="36">
        <v>1333.8019999999999</v>
      </c>
      <c r="V19" s="36">
        <v>1319.3610000000001</v>
      </c>
      <c r="W19" s="36">
        <v>1317.4380000000001</v>
      </c>
      <c r="X19" s="36">
        <v>1264.364</v>
      </c>
      <c r="Y19" s="36">
        <v>1311.528</v>
      </c>
      <c r="Z19" s="36">
        <v>1310.799</v>
      </c>
      <c r="AA19" s="36">
        <v>1324.3040000000001</v>
      </c>
      <c r="AB19" s="36">
        <v>1400.7180000000001</v>
      </c>
      <c r="AC19" s="36">
        <v>1418.9390000000001</v>
      </c>
      <c r="AD19" s="36">
        <v>1434.665</v>
      </c>
      <c r="AE19" s="36">
        <v>1476.0840000000001</v>
      </c>
      <c r="AF19" s="36">
        <v>1464.8420000000001</v>
      </c>
      <c r="AG19" s="36">
        <v>1517.472</v>
      </c>
      <c r="AH19" s="36">
        <v>1561.7909999999999</v>
      </c>
      <c r="AI19" s="36">
        <v>1563.204</v>
      </c>
      <c r="AJ19" s="36">
        <v>1485.07</v>
      </c>
      <c r="AK19" s="36">
        <v>1482.2449999999999</v>
      </c>
      <c r="AL19" s="36">
        <v>1479.848</v>
      </c>
      <c r="AM19" s="36">
        <v>1497.085</v>
      </c>
      <c r="AN19" s="36">
        <v>1572.9570000000001</v>
      </c>
      <c r="AO19" s="36">
        <v>1406.2660000000001</v>
      </c>
      <c r="AP19" s="37">
        <v>1444.194</v>
      </c>
      <c r="AQ19" s="1"/>
      <c r="AR19" s="56"/>
    </row>
    <row r="20" spans="2:44" x14ac:dyDescent="0.25">
      <c r="B20" s="1" t="s">
        <v>14</v>
      </c>
      <c r="C20" s="37">
        <v>1666.279</v>
      </c>
      <c r="D20" s="37">
        <v>1700.3589999999999</v>
      </c>
      <c r="E20" s="37">
        <v>1748.4010000000001</v>
      </c>
      <c r="F20" s="37">
        <v>1784.1869999999999</v>
      </c>
      <c r="G20" s="36">
        <v>1776.9559999999999</v>
      </c>
      <c r="H20" s="36">
        <v>1855.8150000000001</v>
      </c>
      <c r="I20" s="36">
        <v>1847.124</v>
      </c>
      <c r="J20" s="36">
        <v>1785.8240000000001</v>
      </c>
      <c r="K20" s="36">
        <v>1903.306</v>
      </c>
      <c r="L20" s="36">
        <v>1939.9269999999999</v>
      </c>
      <c r="M20" s="36">
        <v>2003.94</v>
      </c>
      <c r="N20" s="36">
        <v>1956.4069999999999</v>
      </c>
      <c r="O20" s="36">
        <v>1969.8989999999999</v>
      </c>
      <c r="P20" s="36">
        <v>2023.904</v>
      </c>
      <c r="Q20" s="36">
        <v>1950.2260000000001</v>
      </c>
      <c r="R20" s="36">
        <v>1910.7829999999999</v>
      </c>
      <c r="S20" s="36">
        <v>1924.9390000000001</v>
      </c>
      <c r="T20" s="36">
        <v>1856.739</v>
      </c>
      <c r="U20" s="36">
        <v>1902.4369999999999</v>
      </c>
      <c r="V20" s="36">
        <v>1965.579</v>
      </c>
      <c r="W20" s="36">
        <v>1953.5250000000001</v>
      </c>
      <c r="X20" s="36">
        <v>1893.615</v>
      </c>
      <c r="Y20" s="36">
        <v>1937.0260000000001</v>
      </c>
      <c r="Z20" s="36">
        <v>1945.9090000000001</v>
      </c>
      <c r="AA20" s="36">
        <v>1962.1179999999999</v>
      </c>
      <c r="AB20" s="36">
        <v>1940.306</v>
      </c>
      <c r="AC20" s="36">
        <v>1963.848</v>
      </c>
      <c r="AD20" s="36">
        <v>1981.2619999999999</v>
      </c>
      <c r="AE20" s="36">
        <v>1944.6489999999999</v>
      </c>
      <c r="AF20" s="36">
        <v>1945.5409999999999</v>
      </c>
      <c r="AG20" s="36">
        <v>1972.1790000000001</v>
      </c>
      <c r="AH20" s="36">
        <v>1990.9659999999999</v>
      </c>
      <c r="AI20" s="36">
        <v>2006.144</v>
      </c>
      <c r="AJ20" s="36">
        <v>1807.6769999999999</v>
      </c>
      <c r="AK20" s="36">
        <v>1861.133</v>
      </c>
      <c r="AL20" s="36">
        <v>1762.143</v>
      </c>
      <c r="AM20" s="36">
        <v>1775.662</v>
      </c>
      <c r="AN20" s="36">
        <v>1746.9690000000001</v>
      </c>
      <c r="AO20" s="36">
        <v>1741.08</v>
      </c>
      <c r="AP20" s="37">
        <v>1679.8019999999999</v>
      </c>
      <c r="AQ20" s="1"/>
      <c r="AR20" s="56"/>
    </row>
    <row r="21" spans="2:44" x14ac:dyDescent="0.25">
      <c r="B21" s="1" t="s">
        <v>15</v>
      </c>
      <c r="C21" s="37">
        <v>1672.7159999999999</v>
      </c>
      <c r="D21" s="37">
        <v>1579.875</v>
      </c>
      <c r="E21" s="37">
        <v>1679.748</v>
      </c>
      <c r="F21" s="37">
        <v>1616.308</v>
      </c>
      <c r="G21" s="36">
        <v>1684.893</v>
      </c>
      <c r="H21" s="36">
        <v>1739.287</v>
      </c>
      <c r="I21" s="36">
        <v>1800.961</v>
      </c>
      <c r="J21" s="36">
        <v>1765.6969999999999</v>
      </c>
      <c r="K21" s="36">
        <v>1753.7929999999999</v>
      </c>
      <c r="L21" s="36">
        <v>1752.826</v>
      </c>
      <c r="M21" s="36">
        <v>1795.376</v>
      </c>
      <c r="N21" s="36">
        <v>1775.1220000000001</v>
      </c>
      <c r="O21" s="36">
        <v>1737.3789999999999</v>
      </c>
      <c r="P21" s="36">
        <v>1667.307</v>
      </c>
      <c r="Q21" s="36">
        <v>1674.779</v>
      </c>
      <c r="R21" s="36">
        <v>1656.68</v>
      </c>
      <c r="S21" s="36">
        <v>1626.1110000000001</v>
      </c>
      <c r="T21" s="36">
        <v>1602.4760000000001</v>
      </c>
      <c r="U21" s="36">
        <v>1621.76</v>
      </c>
      <c r="V21" s="36">
        <v>1689.79</v>
      </c>
      <c r="W21" s="36">
        <v>1646.154</v>
      </c>
      <c r="X21" s="36">
        <v>1644.77</v>
      </c>
      <c r="Y21" s="36">
        <v>1617.2919999999999</v>
      </c>
      <c r="Z21" s="36">
        <v>1671.4929999999999</v>
      </c>
      <c r="AA21" s="36">
        <v>1640.8209999999999</v>
      </c>
      <c r="AB21" s="36">
        <v>1641.633</v>
      </c>
      <c r="AC21" s="36">
        <v>1717.038</v>
      </c>
      <c r="AD21" s="36">
        <v>1752.481</v>
      </c>
      <c r="AE21" s="36">
        <v>1785.4549999999999</v>
      </c>
      <c r="AF21" s="36">
        <v>1754.4739999999999</v>
      </c>
      <c r="AG21" s="36">
        <v>1803.299</v>
      </c>
      <c r="AH21" s="36">
        <v>1873.7660000000001</v>
      </c>
      <c r="AI21" s="36">
        <v>1795.0340000000001</v>
      </c>
      <c r="AJ21" s="36">
        <v>1768.76</v>
      </c>
      <c r="AK21" s="36">
        <v>1710.117</v>
      </c>
      <c r="AL21" s="36">
        <v>1681.1010000000001</v>
      </c>
      <c r="AM21" s="36">
        <v>1606.3140000000001</v>
      </c>
      <c r="AN21" s="36">
        <v>1529.3340000000001</v>
      </c>
      <c r="AO21" s="36">
        <v>1536.2470000000001</v>
      </c>
      <c r="AP21" s="37">
        <v>1559.8389999999999</v>
      </c>
      <c r="AQ21" s="1"/>
      <c r="AR21" s="56"/>
    </row>
    <row r="22" spans="2:44" x14ac:dyDescent="0.25">
      <c r="B22" s="1" t="s">
        <v>16</v>
      </c>
      <c r="C22" s="37">
        <v>1831.8320000000001</v>
      </c>
      <c r="D22" s="37">
        <v>1768.8630000000001</v>
      </c>
      <c r="E22" s="37">
        <v>1838.011</v>
      </c>
      <c r="F22" s="37">
        <v>1813.2650000000001</v>
      </c>
      <c r="G22" s="36">
        <v>1729.0830000000001</v>
      </c>
      <c r="H22" s="36">
        <v>1659.28</v>
      </c>
      <c r="I22" s="36">
        <v>1857.229</v>
      </c>
      <c r="J22" s="36">
        <v>1979.5820000000001</v>
      </c>
      <c r="K22" s="36">
        <v>1931.691</v>
      </c>
      <c r="L22" s="36">
        <v>1832.848</v>
      </c>
      <c r="M22" s="36">
        <v>1904.24</v>
      </c>
      <c r="N22" s="36">
        <v>2068.2950000000001</v>
      </c>
      <c r="O22" s="36">
        <v>1875.366</v>
      </c>
      <c r="P22" s="36">
        <v>1820.0650000000001</v>
      </c>
      <c r="Q22" s="36">
        <v>1822.04</v>
      </c>
      <c r="R22" s="36">
        <v>1822.181</v>
      </c>
      <c r="S22" s="36">
        <v>1696.104</v>
      </c>
      <c r="T22" s="36">
        <v>1691.076</v>
      </c>
      <c r="U22" s="36">
        <v>1713.0150000000001</v>
      </c>
      <c r="V22" s="36">
        <v>1711.558</v>
      </c>
      <c r="W22" s="36">
        <v>1803.5309999999999</v>
      </c>
      <c r="X22" s="36">
        <v>1807.297</v>
      </c>
      <c r="Y22" s="36">
        <v>1738.1120000000001</v>
      </c>
      <c r="Z22" s="36">
        <v>1779.8979999999999</v>
      </c>
      <c r="AA22" s="36">
        <v>1764.2929999999999</v>
      </c>
      <c r="AB22" s="36">
        <v>1822.268</v>
      </c>
      <c r="AC22" s="36">
        <v>1855.0160000000001</v>
      </c>
      <c r="AD22" s="36">
        <v>1939.7380000000001</v>
      </c>
      <c r="AE22" s="36">
        <v>1914.9390000000001</v>
      </c>
      <c r="AF22" s="36">
        <v>1920.0550000000001</v>
      </c>
      <c r="AG22" s="36">
        <v>1926.2809999999999</v>
      </c>
      <c r="AH22" s="36">
        <v>2105.2249999999999</v>
      </c>
      <c r="AI22" s="36">
        <v>2009.8720000000001</v>
      </c>
      <c r="AJ22" s="36">
        <v>2194.9450000000002</v>
      </c>
      <c r="AK22" s="36">
        <v>2134.6950000000002</v>
      </c>
      <c r="AL22" s="36">
        <v>2141.2179999999998</v>
      </c>
      <c r="AM22" s="36">
        <v>2220.2739999999999</v>
      </c>
      <c r="AN22" s="36">
        <v>2318.962</v>
      </c>
      <c r="AO22" s="36">
        <v>1925.8979999999999</v>
      </c>
      <c r="AP22" s="37">
        <v>1895.68</v>
      </c>
      <c r="AQ22" s="1"/>
      <c r="AR22" s="56"/>
    </row>
    <row r="23" spans="2:44" x14ac:dyDescent="0.25">
      <c r="B23" s="1" t="s">
        <v>17</v>
      </c>
      <c r="C23" s="37">
        <v>1570.894</v>
      </c>
      <c r="D23" s="37">
        <v>1573.7159999999999</v>
      </c>
      <c r="E23" s="37">
        <v>1630.2819999999999</v>
      </c>
      <c r="F23" s="37">
        <v>1603.671</v>
      </c>
      <c r="G23" s="36">
        <v>1643.625</v>
      </c>
      <c r="H23" s="36">
        <v>1616.104</v>
      </c>
      <c r="I23" s="36">
        <v>1745.9079999999999</v>
      </c>
      <c r="J23" s="36">
        <v>1724.876</v>
      </c>
      <c r="K23" s="36">
        <v>1717.624</v>
      </c>
      <c r="L23" s="36">
        <v>1607.201</v>
      </c>
      <c r="M23" s="36">
        <v>1594.5650000000001</v>
      </c>
      <c r="N23" s="36">
        <v>1630.452</v>
      </c>
      <c r="O23" s="36">
        <v>1611.7750000000001</v>
      </c>
      <c r="P23" s="36">
        <v>1500.2819999999999</v>
      </c>
      <c r="Q23" s="36">
        <v>1500.675</v>
      </c>
      <c r="R23" s="36">
        <v>1581.4639999999999</v>
      </c>
      <c r="S23" s="36">
        <v>1536.9</v>
      </c>
      <c r="T23" s="36">
        <v>1545.0550000000001</v>
      </c>
      <c r="U23" s="36">
        <v>1565.021</v>
      </c>
      <c r="V23" s="36">
        <v>1567.6489999999999</v>
      </c>
      <c r="W23" s="36">
        <v>1575.625</v>
      </c>
      <c r="X23" s="36">
        <v>1569.4960000000001</v>
      </c>
      <c r="Y23" s="36">
        <v>1633.7380000000001</v>
      </c>
      <c r="Z23" s="36">
        <v>1646.1890000000001</v>
      </c>
      <c r="AA23" s="36">
        <v>1603.597</v>
      </c>
      <c r="AB23" s="36">
        <v>1625.24</v>
      </c>
      <c r="AC23" s="36">
        <v>1608.0309999999999</v>
      </c>
      <c r="AD23" s="36">
        <v>1668.963</v>
      </c>
      <c r="AE23" s="36">
        <v>1697.771</v>
      </c>
      <c r="AF23" s="36">
        <v>1695.2190000000001</v>
      </c>
      <c r="AG23" s="36">
        <v>1695.624</v>
      </c>
      <c r="AH23" s="36">
        <v>1770.8530000000001</v>
      </c>
      <c r="AI23" s="36">
        <v>1644.819</v>
      </c>
      <c r="AJ23" s="36">
        <v>1446.09</v>
      </c>
      <c r="AK23" s="36">
        <v>1548.2809999999999</v>
      </c>
      <c r="AL23" s="36">
        <v>1539.6890000000001</v>
      </c>
      <c r="AM23" s="36">
        <v>1554.59</v>
      </c>
      <c r="AN23" s="36">
        <v>1615.0640000000001</v>
      </c>
      <c r="AO23" s="36">
        <v>1611.3420000000001</v>
      </c>
      <c r="AP23" s="37">
        <v>1521.5920000000001</v>
      </c>
      <c r="AQ23" s="1"/>
      <c r="AR23" s="56"/>
    </row>
    <row r="24" spans="2:44" x14ac:dyDescent="0.25">
      <c r="B24" s="1" t="s">
        <v>20</v>
      </c>
      <c r="C24" s="37">
        <v>1510.463</v>
      </c>
      <c r="D24" s="37">
        <v>1436.6479999999999</v>
      </c>
      <c r="E24" s="37">
        <v>1439.5039999999999</v>
      </c>
      <c r="F24" s="37">
        <v>1396.55</v>
      </c>
      <c r="G24" s="36">
        <v>1334.665</v>
      </c>
      <c r="H24" s="36">
        <v>1488.2719999999999</v>
      </c>
      <c r="I24" s="36">
        <v>1443.163</v>
      </c>
      <c r="J24" s="36">
        <v>1451.9480000000001</v>
      </c>
      <c r="K24" s="36">
        <v>1378.5640000000001</v>
      </c>
      <c r="L24" s="36">
        <v>1399.489</v>
      </c>
      <c r="M24" s="36">
        <v>1358.8589999999999</v>
      </c>
      <c r="N24" s="36">
        <v>1384.231</v>
      </c>
      <c r="O24" s="36">
        <v>1407.9069999999999</v>
      </c>
      <c r="P24" s="36">
        <v>1345.2909999999999</v>
      </c>
      <c r="Q24" s="36">
        <v>1261.6769999999999</v>
      </c>
      <c r="R24" s="36">
        <v>1263.1179999999999</v>
      </c>
      <c r="S24" s="36">
        <v>1281.625</v>
      </c>
      <c r="T24" s="36">
        <v>1216.7570000000001</v>
      </c>
      <c r="U24" s="36">
        <v>1277.232</v>
      </c>
      <c r="V24" s="36">
        <v>1243.57</v>
      </c>
      <c r="W24" s="36">
        <v>1362.453</v>
      </c>
      <c r="X24" s="36">
        <v>1311.4559999999999</v>
      </c>
      <c r="Y24" s="36">
        <v>1424.271</v>
      </c>
      <c r="Z24" s="36">
        <v>1308.1099999999999</v>
      </c>
      <c r="AA24" s="36">
        <v>1335.432</v>
      </c>
      <c r="AB24" s="36">
        <v>1342.038</v>
      </c>
      <c r="AC24" s="36">
        <v>1529.961</v>
      </c>
      <c r="AD24" s="36">
        <v>1508.2739999999999</v>
      </c>
      <c r="AE24" s="36">
        <v>1444.6079999999999</v>
      </c>
      <c r="AF24" s="36">
        <v>1526.037</v>
      </c>
      <c r="AG24" s="36">
        <v>1462.14</v>
      </c>
      <c r="AH24" s="36">
        <v>1485.739</v>
      </c>
      <c r="AI24" s="36">
        <v>1453.4870000000001</v>
      </c>
      <c r="AJ24" s="36">
        <v>1401.039</v>
      </c>
      <c r="AK24" s="36">
        <v>1431.559</v>
      </c>
      <c r="AL24" s="36">
        <v>1428.2339999999999</v>
      </c>
      <c r="AM24" s="36">
        <v>1127.796</v>
      </c>
      <c r="AN24" s="36">
        <v>1194.3330000000001</v>
      </c>
      <c r="AO24" s="36">
        <v>1200.7090000000001</v>
      </c>
      <c r="AP24" s="37">
        <v>1210.828</v>
      </c>
      <c r="AQ24" s="1"/>
      <c r="AR24" s="56"/>
    </row>
    <row r="25" spans="2:44" x14ac:dyDescent="0.25">
      <c r="B25" s="1" t="s">
        <v>18</v>
      </c>
      <c r="C25" s="37">
        <v>1558.2180000000001</v>
      </c>
      <c r="D25" s="37">
        <v>1471.4459999999999</v>
      </c>
      <c r="E25" s="37">
        <v>1517.1420000000001</v>
      </c>
      <c r="F25" s="37">
        <v>1524.6690000000001</v>
      </c>
      <c r="G25" s="36">
        <v>1483.5409999999999</v>
      </c>
      <c r="H25" s="36">
        <v>1507.682</v>
      </c>
      <c r="I25" s="36">
        <v>1566.1780000000001</v>
      </c>
      <c r="J25" s="36">
        <v>1558.913</v>
      </c>
      <c r="K25" s="36">
        <v>1513.0360000000001</v>
      </c>
      <c r="L25" s="36">
        <v>1539.6949999999999</v>
      </c>
      <c r="M25" s="36">
        <v>1537.5740000000001</v>
      </c>
      <c r="N25" s="36">
        <v>1552.194</v>
      </c>
      <c r="O25" s="36">
        <v>1444.4970000000001</v>
      </c>
      <c r="P25" s="36">
        <v>1447.5709999999999</v>
      </c>
      <c r="Q25" s="36">
        <v>1442.8679999999999</v>
      </c>
      <c r="R25" s="36">
        <v>1365.0719999999999</v>
      </c>
      <c r="S25" s="36">
        <v>1363.008</v>
      </c>
      <c r="T25" s="36">
        <v>1407.4749999999999</v>
      </c>
      <c r="U25" s="36">
        <v>1378.0730000000001</v>
      </c>
      <c r="V25" s="36">
        <v>1371.076</v>
      </c>
      <c r="W25" s="36">
        <v>1398.123</v>
      </c>
      <c r="X25" s="36">
        <v>1465.3989999999999</v>
      </c>
      <c r="Y25" s="36">
        <v>1474.441</v>
      </c>
      <c r="Z25" s="36">
        <v>1508.6890000000001</v>
      </c>
      <c r="AA25" s="36">
        <v>1496.501</v>
      </c>
      <c r="AB25" s="36">
        <v>1536.713</v>
      </c>
      <c r="AC25" s="36">
        <v>1495.806</v>
      </c>
      <c r="AD25" s="36">
        <v>1523.866</v>
      </c>
      <c r="AE25" s="36">
        <v>1530.3710000000001</v>
      </c>
      <c r="AF25" s="36">
        <v>1407.913</v>
      </c>
      <c r="AG25" s="36">
        <v>1437.508</v>
      </c>
      <c r="AH25" s="36">
        <v>1451.508</v>
      </c>
      <c r="AI25" s="36">
        <v>1373.73</v>
      </c>
      <c r="AJ25" s="36">
        <v>1235.971</v>
      </c>
      <c r="AK25" s="36">
        <v>1253.229</v>
      </c>
      <c r="AL25" s="36">
        <v>1227.8579999999999</v>
      </c>
      <c r="AM25" s="36">
        <v>1286.5050000000001</v>
      </c>
      <c r="AN25" s="36">
        <v>1320.347</v>
      </c>
      <c r="AO25" s="36">
        <v>1356.5340000000001</v>
      </c>
      <c r="AP25" s="37">
        <v>1347.8869999999999</v>
      </c>
      <c r="AQ25" s="1"/>
      <c r="AR25" s="56"/>
    </row>
    <row r="26" spans="2:44" x14ac:dyDescent="0.25">
      <c r="B26" s="1" t="s">
        <v>19</v>
      </c>
      <c r="C26" s="37">
        <v>2320.3380000000002</v>
      </c>
      <c r="D26" s="37">
        <v>2308.1219999999998</v>
      </c>
      <c r="E26" s="37">
        <v>2302.7330000000002</v>
      </c>
      <c r="F26" s="37">
        <v>2383.4870000000001</v>
      </c>
      <c r="G26" s="36">
        <v>2321.0459999999998</v>
      </c>
      <c r="H26" s="36">
        <v>2415.9639999999999</v>
      </c>
      <c r="I26" s="36">
        <v>2400.5990000000002</v>
      </c>
      <c r="J26" s="36">
        <v>2460.866</v>
      </c>
      <c r="K26" s="36">
        <v>2242.4009999999998</v>
      </c>
      <c r="L26" s="36">
        <v>2217.8809999999999</v>
      </c>
      <c r="M26" s="36">
        <v>2164.2139999999999</v>
      </c>
      <c r="N26" s="36">
        <v>2186.4490000000001</v>
      </c>
      <c r="O26" s="36">
        <v>2221.6089999999999</v>
      </c>
      <c r="P26" s="36">
        <v>2299.4920000000002</v>
      </c>
      <c r="Q26" s="36">
        <v>2221.7280000000001</v>
      </c>
      <c r="R26" s="36">
        <v>2249.931</v>
      </c>
      <c r="S26" s="36">
        <v>2166.2869999999998</v>
      </c>
      <c r="T26" s="36">
        <v>2174.3440000000001</v>
      </c>
      <c r="U26" s="36">
        <v>2184.8000000000002</v>
      </c>
      <c r="V26" s="36">
        <v>2109.0250000000001</v>
      </c>
      <c r="W26" s="36">
        <v>2046.87</v>
      </c>
      <c r="X26" s="36">
        <v>2126.2379999999998</v>
      </c>
      <c r="Y26" s="36">
        <v>2111.6979999999999</v>
      </c>
      <c r="Z26" s="36">
        <v>2169.4319999999998</v>
      </c>
      <c r="AA26" s="36">
        <v>2233.4760000000001</v>
      </c>
      <c r="AB26" s="36">
        <v>2183.1460000000002</v>
      </c>
      <c r="AC26" s="36">
        <v>2177.1999999999998</v>
      </c>
      <c r="AD26" s="36">
        <v>2256.2040000000002</v>
      </c>
      <c r="AE26" s="36">
        <v>2234.9180000000001</v>
      </c>
      <c r="AF26" s="36">
        <v>2159.0990000000002</v>
      </c>
      <c r="AG26" s="36">
        <v>2135.1570000000002</v>
      </c>
      <c r="AH26" s="36">
        <v>2191.2489999999998</v>
      </c>
      <c r="AI26" s="36">
        <v>2046.25</v>
      </c>
      <c r="AJ26" s="36">
        <v>1893.752</v>
      </c>
      <c r="AK26" s="36">
        <v>2000.1179999999999</v>
      </c>
      <c r="AL26" s="36">
        <v>2082.8330000000001</v>
      </c>
      <c r="AM26" s="36">
        <v>2103.953</v>
      </c>
      <c r="AN26" s="36">
        <v>2070.5369999999998</v>
      </c>
      <c r="AO26" s="36">
        <v>1967.7329999999999</v>
      </c>
      <c r="AP26" s="37">
        <v>2022.91</v>
      </c>
      <c r="AQ26" s="1"/>
      <c r="AR26" s="56"/>
    </row>
    <row r="27" spans="2:44" x14ac:dyDescent="0.25">
      <c r="B27" s="1" t="s">
        <v>58</v>
      </c>
      <c r="C27" s="37">
        <v>1397.9480000000001</v>
      </c>
      <c r="D27" s="37">
        <v>1408.117</v>
      </c>
      <c r="E27" s="37">
        <v>1423.1110000000001</v>
      </c>
      <c r="F27" s="37">
        <v>1431.9390000000001</v>
      </c>
      <c r="G27" s="36">
        <v>1439.0119999999999</v>
      </c>
      <c r="H27" s="36">
        <v>1475.0609999999999</v>
      </c>
      <c r="I27" s="36">
        <v>1510.625</v>
      </c>
      <c r="J27" s="36">
        <v>1503.452</v>
      </c>
      <c r="K27" s="36">
        <v>1529.6590000000001</v>
      </c>
      <c r="L27" s="36">
        <v>1520.1849999999999</v>
      </c>
      <c r="M27" s="36">
        <v>1533.712</v>
      </c>
      <c r="N27" s="36">
        <v>1523.5070000000001</v>
      </c>
      <c r="O27" s="36">
        <v>1501.4</v>
      </c>
      <c r="P27" s="36">
        <v>1509.616</v>
      </c>
      <c r="Q27" s="36">
        <v>1488.8440000000001</v>
      </c>
      <c r="R27" s="36">
        <v>1465.4179999999999</v>
      </c>
      <c r="S27" s="36">
        <v>1459.53</v>
      </c>
      <c r="T27" s="36">
        <v>1437.461</v>
      </c>
      <c r="U27" s="36">
        <v>1433.1959999999999</v>
      </c>
      <c r="V27" s="36">
        <v>1451.4259999999999</v>
      </c>
      <c r="W27" s="36">
        <v>1447.0170000000001</v>
      </c>
      <c r="X27" s="36">
        <v>1434.454</v>
      </c>
      <c r="Y27" s="36">
        <v>1457.7550000000001</v>
      </c>
      <c r="Z27" s="36">
        <v>1486.6690000000001</v>
      </c>
      <c r="AA27" s="36">
        <v>1481.424</v>
      </c>
      <c r="AB27" s="36">
        <v>1490.1220000000001</v>
      </c>
      <c r="AC27" s="36">
        <v>1507.2270000000001</v>
      </c>
      <c r="AD27" s="36">
        <v>1531.588</v>
      </c>
      <c r="AE27" s="36">
        <v>1522.5409999999999</v>
      </c>
      <c r="AF27" s="36">
        <v>1518.8219999999999</v>
      </c>
      <c r="AG27" s="36">
        <v>1531.768</v>
      </c>
      <c r="AH27" s="36">
        <v>1568.4280000000001</v>
      </c>
      <c r="AI27" s="36">
        <v>1535.655</v>
      </c>
      <c r="AJ27" s="36">
        <v>1419.9369999999999</v>
      </c>
      <c r="AK27" s="36">
        <v>1421.2270000000001</v>
      </c>
      <c r="AL27" s="36">
        <v>1412.6</v>
      </c>
      <c r="AM27" s="36">
        <v>1413.2629999999999</v>
      </c>
      <c r="AN27" s="36">
        <v>1420.3340000000001</v>
      </c>
      <c r="AO27" s="36">
        <v>1395.8510000000001</v>
      </c>
      <c r="AP27" s="37">
        <v>1378.3489999999999</v>
      </c>
      <c r="AQ27" s="1"/>
      <c r="AR27" s="56"/>
    </row>
    <row r="28" spans="2:44" x14ac:dyDescent="0.25">
      <c r="AI28" s="33"/>
      <c r="AJ28" s="33"/>
      <c r="AK28" s="33"/>
      <c r="AL28" s="33"/>
      <c r="AM28" s="33"/>
      <c r="AN28" s="33"/>
    </row>
    <row r="29" spans="2:44" x14ac:dyDescent="0.25">
      <c r="AI29" s="33"/>
      <c r="AJ29" s="33"/>
      <c r="AK29" s="33"/>
      <c r="AL29" s="33"/>
      <c r="AM29" s="33"/>
      <c r="AN29" s="33"/>
    </row>
    <row r="30" spans="2:44" x14ac:dyDescent="0.25">
      <c r="AM30" s="33"/>
      <c r="AN30" s="33"/>
    </row>
    <row r="32" spans="2:44" x14ac:dyDescent="0.25">
      <c r="B32" s="9" t="s">
        <v>86</v>
      </c>
      <c r="C32" s="9"/>
      <c r="D32" s="9"/>
      <c r="E32" s="9"/>
      <c r="F32" s="9"/>
      <c r="G32" s="9"/>
    </row>
    <row r="33" spans="2:57" x14ac:dyDescent="0.25"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</row>
    <row r="34" spans="2:57" ht="30" x14ac:dyDescent="0.25">
      <c r="B34" s="15"/>
      <c r="C34" s="16" t="s">
        <v>24</v>
      </c>
      <c r="D34" s="16" t="s">
        <v>25</v>
      </c>
      <c r="E34" s="16" t="s">
        <v>26</v>
      </c>
      <c r="F34" s="16" t="s">
        <v>27</v>
      </c>
      <c r="G34" s="16" t="s">
        <v>28</v>
      </c>
      <c r="H34" s="16" t="s">
        <v>29</v>
      </c>
      <c r="I34" s="16" t="s">
        <v>30</v>
      </c>
      <c r="J34" s="16" t="s">
        <v>31</v>
      </c>
      <c r="K34" s="16" t="s">
        <v>32</v>
      </c>
      <c r="L34" s="16" t="s">
        <v>33</v>
      </c>
      <c r="M34" s="16" t="s">
        <v>34</v>
      </c>
      <c r="N34" s="16" t="s">
        <v>35</v>
      </c>
      <c r="O34" s="16" t="s">
        <v>36</v>
      </c>
      <c r="P34" s="16" t="s">
        <v>37</v>
      </c>
      <c r="Q34" s="16" t="s">
        <v>38</v>
      </c>
      <c r="R34" s="16" t="s">
        <v>39</v>
      </c>
      <c r="S34" s="16" t="s">
        <v>40</v>
      </c>
      <c r="T34" s="16" t="s">
        <v>41</v>
      </c>
      <c r="U34" s="16" t="s">
        <v>42</v>
      </c>
      <c r="V34" s="16" t="s">
        <v>43</v>
      </c>
      <c r="W34" s="16" t="s">
        <v>44</v>
      </c>
      <c r="X34" s="16" t="s">
        <v>45</v>
      </c>
      <c r="Y34" s="16" t="s">
        <v>46</v>
      </c>
      <c r="Z34" s="16" t="s">
        <v>47</v>
      </c>
      <c r="AA34" s="101" t="s">
        <v>48</v>
      </c>
      <c r="AB34" s="101" t="s">
        <v>49</v>
      </c>
      <c r="AC34" s="101" t="s">
        <v>50</v>
      </c>
      <c r="AD34" s="101" t="s">
        <v>51</v>
      </c>
      <c r="AE34" s="101" t="s">
        <v>52</v>
      </c>
      <c r="AF34" s="101" t="s">
        <v>53</v>
      </c>
      <c r="AG34" s="101" t="s">
        <v>54</v>
      </c>
      <c r="AH34" s="101" t="s">
        <v>90</v>
      </c>
      <c r="AI34" s="101" t="s">
        <v>91</v>
      </c>
      <c r="AJ34" s="101" t="s">
        <v>93</v>
      </c>
      <c r="AK34" s="101" t="s">
        <v>96</v>
      </c>
      <c r="AL34" s="101" t="s">
        <v>97</v>
      </c>
      <c r="AM34" s="101" t="s">
        <v>101</v>
      </c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2:57" x14ac:dyDescent="0.25">
      <c r="B35" s="14" t="s">
        <v>0</v>
      </c>
      <c r="C35" s="32">
        <f>SUM(C5:F5)/4</f>
        <v>1090.748</v>
      </c>
      <c r="D35" s="32">
        <f t="shared" ref="D35:AL35" si="0">SUM(D5:G5)/4</f>
        <v>1088.63375</v>
      </c>
      <c r="E35" s="32">
        <f t="shared" si="0"/>
        <v>1086.393</v>
      </c>
      <c r="F35" s="32">
        <f t="shared" si="0"/>
        <v>1085.71525</v>
      </c>
      <c r="G35" s="32">
        <f t="shared" si="0"/>
        <v>1103.9604999999999</v>
      </c>
      <c r="H35" s="32">
        <f t="shared" si="0"/>
        <v>1099.393</v>
      </c>
      <c r="I35" s="32">
        <f t="shared" si="0"/>
        <v>1104.9735000000001</v>
      </c>
      <c r="J35" s="32">
        <f t="shared" si="0"/>
        <v>1113.9849999999999</v>
      </c>
      <c r="K35" s="32">
        <f t="shared" si="0"/>
        <v>1090.0479999999998</v>
      </c>
      <c r="L35" s="32">
        <f t="shared" si="0"/>
        <v>1078.1677499999998</v>
      </c>
      <c r="M35" s="32">
        <f t="shared" si="0"/>
        <v>1050.6205</v>
      </c>
      <c r="N35" s="32">
        <f t="shared" si="0"/>
        <v>1021.60835</v>
      </c>
      <c r="O35" s="32">
        <f t="shared" si="0"/>
        <v>1011.78535</v>
      </c>
      <c r="P35" s="32">
        <f t="shared" si="0"/>
        <v>993.5143250000001</v>
      </c>
      <c r="Q35" s="32">
        <f t="shared" si="0"/>
        <v>988.72870000000012</v>
      </c>
      <c r="R35" s="32">
        <f t="shared" si="0"/>
        <v>964.91462500000011</v>
      </c>
      <c r="S35" s="32">
        <f t="shared" si="0"/>
        <v>922.614825</v>
      </c>
      <c r="T35" s="32">
        <f t="shared" si="0"/>
        <v>909.5453</v>
      </c>
      <c r="U35" s="32">
        <f t="shared" si="0"/>
        <v>908.36807500000009</v>
      </c>
      <c r="V35" s="32">
        <f t="shared" si="0"/>
        <v>926.05177500000002</v>
      </c>
      <c r="W35" s="32">
        <f t="shared" si="0"/>
        <v>976.50582499999996</v>
      </c>
      <c r="X35" s="32">
        <f t="shared" si="0"/>
        <v>987.10425000000009</v>
      </c>
      <c r="Y35" s="32">
        <f t="shared" si="0"/>
        <v>976.87092499999994</v>
      </c>
      <c r="Z35" s="32">
        <f t="shared" si="0"/>
        <v>960.56389999999999</v>
      </c>
      <c r="AA35" s="100">
        <f t="shared" si="0"/>
        <v>915.55700000000002</v>
      </c>
      <c r="AB35" s="100">
        <f t="shared" si="0"/>
        <v>905.67782499999998</v>
      </c>
      <c r="AC35" s="100">
        <f t="shared" si="0"/>
        <v>902.09815000000003</v>
      </c>
      <c r="AD35" s="100">
        <f t="shared" si="0"/>
        <v>916.04547500000001</v>
      </c>
      <c r="AE35" s="100">
        <f t="shared" si="0"/>
        <v>931.33542499999999</v>
      </c>
      <c r="AF35" s="100">
        <f t="shared" si="0"/>
        <v>936.34379999999999</v>
      </c>
      <c r="AG35" s="100">
        <f t="shared" si="0"/>
        <v>944.84825000000001</v>
      </c>
      <c r="AH35" s="100">
        <f t="shared" si="0"/>
        <v>930.57364999999993</v>
      </c>
      <c r="AI35" s="100">
        <f t="shared" si="0"/>
        <v>923.04607499999997</v>
      </c>
      <c r="AJ35" s="100">
        <f t="shared" si="0"/>
        <v>887.25254999999993</v>
      </c>
      <c r="AK35" s="100">
        <f t="shared" si="0"/>
        <v>856.02970000000005</v>
      </c>
      <c r="AL35" s="100">
        <f t="shared" si="0"/>
        <v>832.20534999999995</v>
      </c>
      <c r="AM35" s="100">
        <f>SUM(AM5:AP5)/4</f>
        <v>811.88672500000007</v>
      </c>
      <c r="AN35" s="95"/>
      <c r="AO35" s="95"/>
      <c r="AP35" s="95"/>
      <c r="AQ35" s="53"/>
      <c r="AR35" s="53"/>
      <c r="AS35" s="94"/>
      <c r="AT35" s="96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2:57" x14ac:dyDescent="0.25">
      <c r="B36" s="14" t="s">
        <v>1</v>
      </c>
      <c r="C36" s="32">
        <f t="shared" ref="C36" si="1">SUM(C6:F6)/4</f>
        <v>889.0028749999999</v>
      </c>
      <c r="D36" s="32">
        <f t="shared" ref="D36:D57" si="2">SUM(D6:G6)/4</f>
        <v>897.05870000000004</v>
      </c>
      <c r="E36" s="32">
        <f t="shared" ref="E36:E57" si="3">SUM(E6:H6)/4</f>
        <v>919.60697499999992</v>
      </c>
      <c r="F36" s="32">
        <f t="shared" ref="F36:F57" si="4">SUM(F6:I6)/4</f>
        <v>949.42882499999996</v>
      </c>
      <c r="G36" s="32">
        <f t="shared" ref="G36:G57" si="5">SUM(G6:J6)/4</f>
        <v>975.47659999999996</v>
      </c>
      <c r="H36" s="32">
        <f t="shared" ref="H36:H57" si="6">SUM(H6:K6)/4</f>
        <v>1008.083275</v>
      </c>
      <c r="I36" s="32">
        <f t="shared" ref="I36:I57" si="7">SUM(I6:L6)/4</f>
        <v>1011.895025</v>
      </c>
      <c r="J36" s="32">
        <f t="shared" ref="J36:J57" si="8">SUM(J6:M6)/4</f>
        <v>991.42690000000005</v>
      </c>
      <c r="K36" s="32">
        <f t="shared" ref="K36:K57" si="9">SUM(K6:N6)/4</f>
        <v>975.26229999999998</v>
      </c>
      <c r="L36" s="32">
        <f t="shared" ref="L36:L57" si="10">SUM(L6:O6)/4</f>
        <v>931.09782500000006</v>
      </c>
      <c r="M36" s="32">
        <f t="shared" ref="M36:M57" si="11">SUM(M6:P6)/4</f>
        <v>886.36927500000002</v>
      </c>
      <c r="N36" s="32">
        <f t="shared" ref="N36:N57" si="12">SUM(N6:Q6)/4</f>
        <v>870.97360000000003</v>
      </c>
      <c r="O36" s="32">
        <f t="shared" ref="O36:O57" si="13">SUM(O6:R6)/4</f>
        <v>855.61295000000007</v>
      </c>
      <c r="P36" s="32">
        <f t="shared" ref="P36:P57" si="14">SUM(P6:S6)/4</f>
        <v>859.99350000000004</v>
      </c>
      <c r="Q36" s="32">
        <f t="shared" ref="Q36:Q57" si="15">SUM(Q6:T6)/4</f>
        <v>878.60647500000005</v>
      </c>
      <c r="R36" s="32">
        <f t="shared" ref="R36:R57" si="16">SUM(R6:U6)/4</f>
        <v>884.73417500000005</v>
      </c>
      <c r="S36" s="32">
        <f t="shared" ref="S36:S57" si="17">SUM(S6:V6)/4</f>
        <v>885.28485000000001</v>
      </c>
      <c r="T36" s="32">
        <f t="shared" ref="T36:T57" si="18">SUM(T6:W6)/4</f>
        <v>886.60350000000005</v>
      </c>
      <c r="U36" s="32">
        <f t="shared" ref="U36:U57" si="19">SUM(U6:X6)/4</f>
        <v>882.69065000000001</v>
      </c>
      <c r="V36" s="32">
        <f t="shared" ref="V36:V57" si="20">SUM(V6:Y6)/4</f>
        <v>902.10895000000005</v>
      </c>
      <c r="W36" s="32">
        <f t="shared" ref="W36:W57" si="21">SUM(W6:Z6)/4</f>
        <v>928.73567500000013</v>
      </c>
      <c r="X36" s="32">
        <f t="shared" ref="X36:X57" si="22">SUM(X6:AA6)/4</f>
        <v>971.64320000000009</v>
      </c>
      <c r="Y36" s="32">
        <f t="shared" ref="Y36:Y57" si="23">SUM(Y6:AB6)/4</f>
        <v>1019.842225</v>
      </c>
      <c r="Z36" s="32">
        <f t="shared" ref="Z36:Z57" si="24">SUM(Z6:AC6)/4</f>
        <v>1045.8280249999998</v>
      </c>
      <c r="AA36" s="100">
        <f t="shared" ref="AA36:AA57" si="25">SUM(AA6:AD6)/4</f>
        <v>1077.48425</v>
      </c>
      <c r="AB36" s="100">
        <f t="shared" ref="AB36:AB57" si="26">SUM(AB6:AE6)/4</f>
        <v>1078.5854999999999</v>
      </c>
      <c r="AC36" s="100">
        <f t="shared" ref="AC36:AC57" si="27">SUM(AC6:AF6)/4</f>
        <v>1068.66275</v>
      </c>
      <c r="AD36" s="100">
        <f t="shared" ref="AD36:AD57" si="28">SUM(AD6:AG6)/4</f>
        <v>1061.6080000000002</v>
      </c>
      <c r="AE36" s="100">
        <f t="shared" ref="AE36:AE57" si="29">SUM(AE6:AH6)/4</f>
        <v>1071.91075</v>
      </c>
      <c r="AF36" s="100">
        <f t="shared" ref="AF36:AF57" si="30">SUM(AF6:AI6)/4</f>
        <v>1067.1152499999998</v>
      </c>
      <c r="AG36" s="100">
        <f t="shared" ref="AG36:AG57" si="31">SUM(AG6:AJ6)/4</f>
        <v>1087.9997499999999</v>
      </c>
      <c r="AH36" s="100">
        <f t="shared" ref="AH36:AH57" si="32">SUM(AH6:AK6)/4</f>
        <v>1081.7335</v>
      </c>
      <c r="AI36" s="100">
        <f t="shared" ref="AI36:AI57" si="33">SUM(AI6:AL6)/4</f>
        <v>1065.8477499999999</v>
      </c>
      <c r="AJ36" s="100">
        <f t="shared" ref="AJ36:AJ57" si="34">SUM(AJ6:AM6)/4</f>
        <v>1093.7575000000002</v>
      </c>
      <c r="AK36" s="100">
        <f t="shared" ref="AK36:AK57" si="35">SUM(AK6:AN6)/4</f>
        <v>1089.0640000000001</v>
      </c>
      <c r="AL36" s="100">
        <f t="shared" ref="AL36:AL57" si="36">SUM(AL6:AO6)/4</f>
        <v>1119.9840000000002</v>
      </c>
      <c r="AM36" s="100">
        <f t="shared" ref="AM36:AM57" si="37">SUM(AM6:AP6)/4</f>
        <v>1103.7717499999999</v>
      </c>
      <c r="AN36" s="95"/>
      <c r="AO36" s="95"/>
      <c r="AP36" s="95"/>
      <c r="AQ36" s="53"/>
      <c r="AR36" s="53"/>
      <c r="AS36" s="94"/>
      <c r="AT36" s="96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2:57" x14ac:dyDescent="0.25">
      <c r="B37" s="14" t="s">
        <v>2</v>
      </c>
      <c r="C37" s="32">
        <f t="shared" ref="C37" si="38">SUM(C7:F7)/4</f>
        <v>939.35277500000007</v>
      </c>
      <c r="D37" s="32">
        <f t="shared" si="2"/>
        <v>932.498875</v>
      </c>
      <c r="E37" s="32">
        <f t="shared" si="3"/>
        <v>933.61189999999999</v>
      </c>
      <c r="F37" s="32">
        <f t="shared" si="4"/>
        <v>954.33455000000004</v>
      </c>
      <c r="G37" s="32">
        <f t="shared" si="5"/>
        <v>975.54230000000007</v>
      </c>
      <c r="H37" s="32">
        <f t="shared" si="6"/>
        <v>1023.2528000000001</v>
      </c>
      <c r="I37" s="32">
        <f t="shared" si="7"/>
        <v>1064.951</v>
      </c>
      <c r="J37" s="32">
        <f t="shared" si="8"/>
        <v>1101.1880000000001</v>
      </c>
      <c r="K37" s="32">
        <f t="shared" si="9"/>
        <v>1102.85275</v>
      </c>
      <c r="L37" s="32">
        <f t="shared" si="10"/>
        <v>1095.5192500000001</v>
      </c>
      <c r="M37" s="32">
        <f t="shared" si="11"/>
        <v>1073.5073749999999</v>
      </c>
      <c r="N37" s="32">
        <f t="shared" si="12"/>
        <v>1034.474375</v>
      </c>
      <c r="O37" s="32">
        <f t="shared" si="13"/>
        <v>1022.3923749999999</v>
      </c>
      <c r="P37" s="32">
        <f t="shared" si="14"/>
        <v>1001.9467</v>
      </c>
      <c r="Q37" s="32">
        <f t="shared" si="15"/>
        <v>1023.9505749999998</v>
      </c>
      <c r="R37" s="32">
        <f t="shared" si="16"/>
        <v>1030.9818249999998</v>
      </c>
      <c r="S37" s="32">
        <f t="shared" si="17"/>
        <v>1032.3695749999999</v>
      </c>
      <c r="T37" s="32">
        <f t="shared" si="18"/>
        <v>1068.4202499999999</v>
      </c>
      <c r="U37" s="32">
        <f t="shared" si="19"/>
        <v>1081.6922500000001</v>
      </c>
      <c r="V37" s="32">
        <f t="shared" si="20"/>
        <v>1101.40725</v>
      </c>
      <c r="W37" s="32">
        <f t="shared" si="21"/>
        <v>1076.8289500000001</v>
      </c>
      <c r="X37" s="32">
        <f t="shared" si="22"/>
        <v>1042.9567749999999</v>
      </c>
      <c r="Y37" s="32">
        <f t="shared" si="23"/>
        <v>982.22647499999994</v>
      </c>
      <c r="Z37" s="32">
        <f t="shared" si="24"/>
        <v>935.13079999999991</v>
      </c>
      <c r="AA37" s="100">
        <f t="shared" si="25"/>
        <v>915.31567499999994</v>
      </c>
      <c r="AB37" s="100">
        <f t="shared" si="26"/>
        <v>891.51855</v>
      </c>
      <c r="AC37" s="100">
        <f t="shared" si="27"/>
        <v>905.73812499999997</v>
      </c>
      <c r="AD37" s="100">
        <f t="shared" si="28"/>
        <v>901.95540000000005</v>
      </c>
      <c r="AE37" s="100">
        <f t="shared" si="29"/>
        <v>910.40417500000012</v>
      </c>
      <c r="AF37" s="100">
        <f t="shared" si="30"/>
        <v>911.42552499999999</v>
      </c>
      <c r="AG37" s="100">
        <f t="shared" si="31"/>
        <v>896.84590000000003</v>
      </c>
      <c r="AH37" s="100">
        <f t="shared" si="32"/>
        <v>893.17942500000004</v>
      </c>
      <c r="AI37" s="100">
        <f t="shared" si="33"/>
        <v>893.41544999999996</v>
      </c>
      <c r="AJ37" s="100">
        <f t="shared" si="34"/>
        <v>909.21217500000012</v>
      </c>
      <c r="AK37" s="100">
        <f t="shared" si="35"/>
        <v>931.33204999999998</v>
      </c>
      <c r="AL37" s="100">
        <f t="shared" si="36"/>
        <v>951.67347499999994</v>
      </c>
      <c r="AM37" s="100">
        <f t="shared" si="37"/>
        <v>971.57447499999989</v>
      </c>
      <c r="AN37" s="95"/>
      <c r="AO37" s="95"/>
      <c r="AP37" s="95"/>
      <c r="AQ37" s="53"/>
      <c r="AR37" s="53"/>
      <c r="AS37" s="94"/>
      <c r="AT37" s="96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2:57" x14ac:dyDescent="0.25">
      <c r="B38" s="14" t="s">
        <v>3</v>
      </c>
      <c r="C38" s="32">
        <f t="shared" ref="C38" si="39">SUM(C8:F8)/4</f>
        <v>823.4581750000001</v>
      </c>
      <c r="D38" s="32">
        <f t="shared" si="2"/>
        <v>811.37897499999997</v>
      </c>
      <c r="E38" s="32">
        <f t="shared" si="3"/>
        <v>790.51710000000003</v>
      </c>
      <c r="F38" s="32">
        <f t="shared" si="4"/>
        <v>770.13732499999992</v>
      </c>
      <c r="G38" s="32">
        <f t="shared" si="5"/>
        <v>743.72014999999999</v>
      </c>
      <c r="H38" s="32">
        <f t="shared" si="6"/>
        <v>735.95487500000002</v>
      </c>
      <c r="I38" s="32">
        <f t="shared" si="7"/>
        <v>704.03927499999998</v>
      </c>
      <c r="J38" s="32">
        <f t="shared" si="8"/>
        <v>699.01699999999994</v>
      </c>
      <c r="K38" s="32">
        <f t="shared" si="9"/>
        <v>723.9874749999999</v>
      </c>
      <c r="L38" s="32">
        <f t="shared" si="10"/>
        <v>733.14812499999994</v>
      </c>
      <c r="M38" s="32">
        <f t="shared" si="11"/>
        <v>755.38682500000004</v>
      </c>
      <c r="N38" s="32">
        <f t="shared" si="12"/>
        <v>773.8217249999999</v>
      </c>
      <c r="O38" s="32">
        <f t="shared" si="13"/>
        <v>793.42387499999995</v>
      </c>
      <c r="P38" s="32">
        <f t="shared" si="14"/>
        <v>797.25767500000006</v>
      </c>
      <c r="Q38" s="32">
        <f t="shared" si="15"/>
        <v>818.61564999999996</v>
      </c>
      <c r="R38" s="32">
        <f t="shared" si="16"/>
        <v>817.84074999999996</v>
      </c>
      <c r="S38" s="32">
        <f t="shared" si="17"/>
        <v>809.83532500000001</v>
      </c>
      <c r="T38" s="32">
        <f t="shared" si="18"/>
        <v>822.45444999999995</v>
      </c>
      <c r="U38" s="32">
        <f t="shared" si="19"/>
        <v>838.09619999999995</v>
      </c>
      <c r="V38" s="32">
        <f t="shared" si="20"/>
        <v>868.48839999999996</v>
      </c>
      <c r="W38" s="32">
        <f t="shared" si="21"/>
        <v>863.89762499999995</v>
      </c>
      <c r="X38" s="32">
        <f t="shared" si="22"/>
        <v>838.41295000000002</v>
      </c>
      <c r="Y38" s="32">
        <f t="shared" si="23"/>
        <v>822.56285000000003</v>
      </c>
      <c r="Z38" s="32">
        <f t="shared" si="24"/>
        <v>808.75385000000006</v>
      </c>
      <c r="AA38" s="100">
        <f t="shared" si="25"/>
        <v>839.15477499999997</v>
      </c>
      <c r="AB38" s="100">
        <f t="shared" si="26"/>
        <v>879.64492500000006</v>
      </c>
      <c r="AC38" s="100">
        <f t="shared" si="27"/>
        <v>876.27279999999996</v>
      </c>
      <c r="AD38" s="100">
        <f t="shared" si="28"/>
        <v>874.87914999999998</v>
      </c>
      <c r="AE38" s="100">
        <f t="shared" si="29"/>
        <v>857.54460000000006</v>
      </c>
      <c r="AF38" s="100">
        <f t="shared" si="30"/>
        <v>850.34232500000007</v>
      </c>
      <c r="AG38" s="100">
        <f t="shared" si="31"/>
        <v>850.95252499999992</v>
      </c>
      <c r="AH38" s="100">
        <f t="shared" si="32"/>
        <v>832.07742499999995</v>
      </c>
      <c r="AI38" s="100">
        <f t="shared" si="33"/>
        <v>813.43672499999991</v>
      </c>
      <c r="AJ38" s="100">
        <f t="shared" si="34"/>
        <v>792.07527500000003</v>
      </c>
      <c r="AK38" s="100">
        <f t="shared" si="35"/>
        <v>776.29890000000012</v>
      </c>
      <c r="AL38" s="100">
        <f t="shared" si="36"/>
        <v>782.25957500000004</v>
      </c>
      <c r="AM38" s="100">
        <f t="shared" si="37"/>
        <v>769.83662499999991</v>
      </c>
      <c r="AN38" s="95"/>
      <c r="AO38" s="95"/>
      <c r="AP38" s="95"/>
      <c r="AQ38" s="53"/>
      <c r="AR38" s="53"/>
      <c r="AS38" s="94"/>
      <c r="AT38" s="96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2:57" x14ac:dyDescent="0.25">
      <c r="B39" s="14" t="s">
        <v>4</v>
      </c>
      <c r="C39" s="32">
        <f t="shared" ref="C39" si="40">SUM(C9:F9)/4</f>
        <v>803.06127499999991</v>
      </c>
      <c r="D39" s="32">
        <f t="shared" si="2"/>
        <v>801.57652500000006</v>
      </c>
      <c r="E39" s="32">
        <f t="shared" si="3"/>
        <v>828.04337500000008</v>
      </c>
      <c r="F39" s="32">
        <f t="shared" si="4"/>
        <v>879.07405000000006</v>
      </c>
      <c r="G39" s="32">
        <f t="shared" si="5"/>
        <v>930.91965000000005</v>
      </c>
      <c r="H39" s="32">
        <f t="shared" si="6"/>
        <v>977.62815000000001</v>
      </c>
      <c r="I39" s="32">
        <f t="shared" si="7"/>
        <v>1002.5624749999999</v>
      </c>
      <c r="J39" s="32">
        <f t="shared" si="8"/>
        <v>995.68790000000001</v>
      </c>
      <c r="K39" s="32">
        <f t="shared" si="9"/>
        <v>987.33909999999992</v>
      </c>
      <c r="L39" s="32">
        <f t="shared" si="10"/>
        <v>967.05387499999995</v>
      </c>
      <c r="M39" s="32">
        <f t="shared" si="11"/>
        <v>941.39934999999991</v>
      </c>
      <c r="N39" s="32">
        <f t="shared" si="12"/>
        <v>928.36177499999985</v>
      </c>
      <c r="O39" s="32">
        <f t="shared" si="13"/>
        <v>924.45420000000001</v>
      </c>
      <c r="P39" s="32">
        <f t="shared" si="14"/>
        <v>933.64400000000001</v>
      </c>
      <c r="Q39" s="32">
        <f t="shared" si="15"/>
        <v>948.32282499999997</v>
      </c>
      <c r="R39" s="32">
        <f t="shared" si="16"/>
        <v>945.61080000000004</v>
      </c>
      <c r="S39" s="32">
        <f t="shared" si="17"/>
        <v>924.72247500000003</v>
      </c>
      <c r="T39" s="32">
        <f t="shared" si="18"/>
        <v>914.53317500000003</v>
      </c>
      <c r="U39" s="32">
        <f t="shared" si="19"/>
        <v>903.73230000000001</v>
      </c>
      <c r="V39" s="32">
        <f t="shared" si="20"/>
        <v>896.29075</v>
      </c>
      <c r="W39" s="32">
        <f t="shared" si="21"/>
        <v>907.44034999999997</v>
      </c>
      <c r="X39" s="32">
        <f t="shared" si="22"/>
        <v>889.67257499999994</v>
      </c>
      <c r="Y39" s="32">
        <f t="shared" si="23"/>
        <v>871.27369999999996</v>
      </c>
      <c r="Z39" s="32">
        <f t="shared" si="24"/>
        <v>855.53869999999995</v>
      </c>
      <c r="AA39" s="100">
        <f t="shared" si="25"/>
        <v>847.41207499999996</v>
      </c>
      <c r="AB39" s="100">
        <f t="shared" si="26"/>
        <v>848.10842500000001</v>
      </c>
      <c r="AC39" s="100">
        <f t="shared" si="27"/>
        <v>858.71209999999996</v>
      </c>
      <c r="AD39" s="100">
        <f t="shared" si="28"/>
        <v>864.88952500000005</v>
      </c>
      <c r="AE39" s="100">
        <f t="shared" si="29"/>
        <v>845.9837</v>
      </c>
      <c r="AF39" s="100">
        <f t="shared" si="30"/>
        <v>831.06635000000006</v>
      </c>
      <c r="AG39" s="100">
        <f t="shared" si="31"/>
        <v>797.20287500000006</v>
      </c>
      <c r="AH39" s="100">
        <f t="shared" si="32"/>
        <v>770.98869999999999</v>
      </c>
      <c r="AI39" s="100">
        <f t="shared" si="33"/>
        <v>780.70230000000004</v>
      </c>
      <c r="AJ39" s="100">
        <f t="shared" si="34"/>
        <v>784.82029999999997</v>
      </c>
      <c r="AK39" s="100">
        <f t="shared" si="35"/>
        <v>797.44904999999994</v>
      </c>
      <c r="AL39" s="100">
        <f t="shared" si="36"/>
        <v>828.60967499999992</v>
      </c>
      <c r="AM39" s="100">
        <f t="shared" si="37"/>
        <v>852.64352500000007</v>
      </c>
      <c r="AN39" s="95"/>
      <c r="AO39" s="95"/>
      <c r="AP39" s="95"/>
      <c r="AQ39" s="53"/>
      <c r="AR39" s="53"/>
      <c r="AS39" s="94"/>
      <c r="AT39" s="96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2:57" x14ac:dyDescent="0.25">
      <c r="B40" s="14" t="s">
        <v>5</v>
      </c>
      <c r="C40" s="32">
        <f t="shared" ref="C40" si="41">SUM(C10:F10)/4</f>
        <v>936.57437500000003</v>
      </c>
      <c r="D40" s="32">
        <f t="shared" si="2"/>
        <v>944.18970000000002</v>
      </c>
      <c r="E40" s="32">
        <f t="shared" si="3"/>
        <v>964.03989999999999</v>
      </c>
      <c r="F40" s="32">
        <f t="shared" si="4"/>
        <v>1005.435275</v>
      </c>
      <c r="G40" s="32">
        <f t="shared" si="5"/>
        <v>1023.104875</v>
      </c>
      <c r="H40" s="32">
        <f t="shared" si="6"/>
        <v>1038.2357500000001</v>
      </c>
      <c r="I40" s="32">
        <f t="shared" si="7"/>
        <v>1036.53125</v>
      </c>
      <c r="J40" s="32">
        <f t="shared" si="8"/>
        <v>1017.81575</v>
      </c>
      <c r="K40" s="32">
        <f t="shared" si="9"/>
        <v>1007.4199</v>
      </c>
      <c r="L40" s="32">
        <f t="shared" si="10"/>
        <v>985.53292499999998</v>
      </c>
      <c r="M40" s="32">
        <f t="shared" si="11"/>
        <v>978.97927500000003</v>
      </c>
      <c r="N40" s="32">
        <f t="shared" si="12"/>
        <v>966.76227500000005</v>
      </c>
      <c r="O40" s="32">
        <f t="shared" si="13"/>
        <v>958.06105000000002</v>
      </c>
      <c r="P40" s="32">
        <f t="shared" si="14"/>
        <v>950.53097500000001</v>
      </c>
      <c r="Q40" s="32">
        <f t="shared" si="15"/>
        <v>944.85269999999991</v>
      </c>
      <c r="R40" s="32">
        <f t="shared" si="16"/>
        <v>917.85997499999996</v>
      </c>
      <c r="S40" s="32">
        <f t="shared" si="17"/>
        <v>914.8001999999999</v>
      </c>
      <c r="T40" s="32">
        <f t="shared" si="18"/>
        <v>913.87597499999993</v>
      </c>
      <c r="U40" s="32">
        <f t="shared" si="19"/>
        <v>907.05132499999991</v>
      </c>
      <c r="V40" s="32">
        <f t="shared" si="20"/>
        <v>938.50512500000002</v>
      </c>
      <c r="W40" s="32">
        <f t="shared" si="21"/>
        <v>976.64897499999995</v>
      </c>
      <c r="X40" s="32">
        <f t="shared" si="22"/>
        <v>1000.252</v>
      </c>
      <c r="Y40" s="32">
        <f t="shared" si="23"/>
        <v>1031.4908249999999</v>
      </c>
      <c r="Z40" s="32">
        <f t="shared" si="24"/>
        <v>1066.7707499999999</v>
      </c>
      <c r="AA40" s="100">
        <f t="shared" si="25"/>
        <v>1067.8240000000001</v>
      </c>
      <c r="AB40" s="100">
        <f t="shared" si="26"/>
        <v>1085.4204999999999</v>
      </c>
      <c r="AC40" s="100">
        <f t="shared" si="27"/>
        <v>1112.289</v>
      </c>
      <c r="AD40" s="100">
        <f t="shared" si="28"/>
        <v>1119.68075</v>
      </c>
      <c r="AE40" s="100">
        <f t="shared" si="29"/>
        <v>1150.5695000000001</v>
      </c>
      <c r="AF40" s="100">
        <f t="shared" si="30"/>
        <v>1152.11925</v>
      </c>
      <c r="AG40" s="100">
        <f t="shared" si="31"/>
        <v>1119.1130000000001</v>
      </c>
      <c r="AH40" s="100">
        <f t="shared" si="32"/>
        <v>1045.513275</v>
      </c>
      <c r="AI40" s="100">
        <f t="shared" si="33"/>
        <v>978.38575000000003</v>
      </c>
      <c r="AJ40" s="100">
        <f t="shared" si="34"/>
        <v>936.54347500000006</v>
      </c>
      <c r="AK40" s="100">
        <f t="shared" si="35"/>
        <v>899.010175</v>
      </c>
      <c r="AL40" s="100">
        <f t="shared" si="36"/>
        <v>932.32764999999995</v>
      </c>
      <c r="AM40" s="100">
        <f t="shared" si="37"/>
        <v>949.81017499999996</v>
      </c>
      <c r="AN40" s="95"/>
      <c r="AO40" s="95"/>
      <c r="AP40" s="95"/>
      <c r="AQ40" s="97"/>
      <c r="AR40" s="53"/>
      <c r="AS40" s="94"/>
      <c r="AT40" s="96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2:57" x14ac:dyDescent="0.25">
      <c r="B41" s="14" t="s">
        <v>6</v>
      </c>
      <c r="C41" s="32">
        <f t="shared" ref="C41" si="42">SUM(C11:F11)/4</f>
        <v>854.19869999999992</v>
      </c>
      <c r="D41" s="32">
        <f t="shared" si="2"/>
        <v>876.93235000000004</v>
      </c>
      <c r="E41" s="32">
        <f t="shared" si="3"/>
        <v>905.71187499999996</v>
      </c>
      <c r="F41" s="32">
        <f t="shared" si="4"/>
        <v>942.76195000000007</v>
      </c>
      <c r="G41" s="32">
        <f t="shared" si="5"/>
        <v>979.87549999999999</v>
      </c>
      <c r="H41" s="32">
        <f t="shared" si="6"/>
        <v>1034.6494499999999</v>
      </c>
      <c r="I41" s="32">
        <f t="shared" si="7"/>
        <v>1050.4718500000001</v>
      </c>
      <c r="J41" s="32">
        <f t="shared" si="8"/>
        <v>1058.6105000000002</v>
      </c>
      <c r="K41" s="32">
        <f t="shared" si="9"/>
        <v>1039.5012000000002</v>
      </c>
      <c r="L41" s="32">
        <f t="shared" si="10"/>
        <v>1019.0632000000001</v>
      </c>
      <c r="M41" s="32">
        <f t="shared" si="11"/>
        <v>1029.4349499999998</v>
      </c>
      <c r="N41" s="32">
        <f t="shared" si="12"/>
        <v>1057.4529499999999</v>
      </c>
      <c r="O41" s="32">
        <f t="shared" si="13"/>
        <v>1089.7884999999999</v>
      </c>
      <c r="P41" s="32">
        <f t="shared" si="14"/>
        <v>1068.3163</v>
      </c>
      <c r="Q41" s="32">
        <f t="shared" si="15"/>
        <v>1058.3370500000001</v>
      </c>
      <c r="R41" s="32">
        <f t="shared" si="16"/>
        <v>1027.554725</v>
      </c>
      <c r="S41" s="32">
        <f t="shared" si="17"/>
        <v>1025.434475</v>
      </c>
      <c r="T41" s="32">
        <f t="shared" si="18"/>
        <v>1049.2176750000001</v>
      </c>
      <c r="U41" s="32">
        <f t="shared" si="19"/>
        <v>1042.3606749999999</v>
      </c>
      <c r="V41" s="32">
        <f t="shared" si="20"/>
        <v>1037.9818</v>
      </c>
      <c r="W41" s="32">
        <f t="shared" si="21"/>
        <v>1002.7796000000001</v>
      </c>
      <c r="X41" s="32">
        <f t="shared" si="22"/>
        <v>1000.6976</v>
      </c>
      <c r="Y41" s="32">
        <f t="shared" si="23"/>
        <v>1013.0700999999999</v>
      </c>
      <c r="Z41" s="32">
        <f t="shared" si="24"/>
        <v>1021.34155</v>
      </c>
      <c r="AA41" s="100">
        <f t="shared" si="25"/>
        <v>1031.0572499999998</v>
      </c>
      <c r="AB41" s="100">
        <f t="shared" si="26"/>
        <v>1037.3467499999999</v>
      </c>
      <c r="AC41" s="100">
        <f t="shared" si="27"/>
        <v>1048.4137499999999</v>
      </c>
      <c r="AD41" s="100">
        <f t="shared" si="28"/>
        <v>1080.306</v>
      </c>
      <c r="AE41" s="100">
        <f t="shared" si="29"/>
        <v>1142.3377499999999</v>
      </c>
      <c r="AF41" s="100">
        <f t="shared" si="30"/>
        <v>1188.7204999999999</v>
      </c>
      <c r="AG41" s="100">
        <f t="shared" si="31"/>
        <v>1196.3364999999999</v>
      </c>
      <c r="AH41" s="100">
        <f t="shared" si="32"/>
        <v>1167.3064999999999</v>
      </c>
      <c r="AI41" s="100">
        <f t="shared" si="33"/>
        <v>1110.8067500000002</v>
      </c>
      <c r="AJ41" s="100">
        <f t="shared" si="34"/>
        <v>1039.7210250000001</v>
      </c>
      <c r="AK41" s="100">
        <f t="shared" si="35"/>
        <v>1041.0220250000002</v>
      </c>
      <c r="AL41" s="100">
        <f t="shared" si="36"/>
        <v>1036.4432750000001</v>
      </c>
      <c r="AM41" s="100">
        <f t="shared" si="37"/>
        <v>1036.166025</v>
      </c>
      <c r="AN41" s="95"/>
      <c r="AO41" s="95"/>
      <c r="AP41" s="95"/>
      <c r="AQ41" s="53"/>
      <c r="AR41" s="53"/>
      <c r="AS41" s="94"/>
      <c r="AT41" s="96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2:57" x14ac:dyDescent="0.25">
      <c r="B42" s="14" t="s">
        <v>7</v>
      </c>
      <c r="C42" s="32">
        <f t="shared" ref="C42" si="43">SUM(C12:F12)/4</f>
        <v>863.51417499999991</v>
      </c>
      <c r="D42" s="32">
        <f>SUM(D12:G12)/4</f>
        <v>846.36384999999996</v>
      </c>
      <c r="E42" s="32">
        <f t="shared" si="3"/>
        <v>856.39949999999999</v>
      </c>
      <c r="F42" s="32">
        <f t="shared" si="4"/>
        <v>891.56982500000004</v>
      </c>
      <c r="G42" s="32">
        <f t="shared" si="5"/>
        <v>931.16102500000011</v>
      </c>
      <c r="H42" s="32">
        <f t="shared" si="6"/>
        <v>970.78685000000007</v>
      </c>
      <c r="I42" s="32">
        <f t="shared" si="7"/>
        <v>1000.988925</v>
      </c>
      <c r="J42" s="32">
        <f t="shared" si="8"/>
        <v>1020.4584</v>
      </c>
      <c r="K42" s="32">
        <f t="shared" si="9"/>
        <v>1046.3935000000001</v>
      </c>
      <c r="L42" s="32">
        <f t="shared" si="10"/>
        <v>1064.4602500000001</v>
      </c>
      <c r="M42" s="32">
        <f t="shared" si="11"/>
        <v>1067.83725</v>
      </c>
      <c r="N42" s="32">
        <f t="shared" si="12"/>
        <v>1072.40525</v>
      </c>
      <c r="O42" s="32">
        <f t="shared" si="13"/>
        <v>1062.6585</v>
      </c>
      <c r="P42" s="32">
        <f t="shared" si="14"/>
        <v>1033.2809500000001</v>
      </c>
      <c r="Q42" s="32">
        <f t="shared" si="15"/>
        <v>1015.655025</v>
      </c>
      <c r="R42" s="32">
        <f t="shared" si="16"/>
        <v>1012.705025</v>
      </c>
      <c r="S42" s="32">
        <f t="shared" si="17"/>
        <v>1030.9200249999999</v>
      </c>
      <c r="T42" s="32">
        <f t="shared" si="18"/>
        <v>1055.9620749999999</v>
      </c>
      <c r="U42" s="32">
        <f t="shared" si="19"/>
        <v>1089.8152499999999</v>
      </c>
      <c r="V42" s="32">
        <f t="shared" si="20"/>
        <v>1100.0977499999999</v>
      </c>
      <c r="W42" s="32">
        <f t="shared" si="21"/>
        <v>1108.5409999999999</v>
      </c>
      <c r="X42" s="32">
        <f t="shared" si="22"/>
        <v>1096.7027499999999</v>
      </c>
      <c r="Y42" s="32">
        <f t="shared" si="23"/>
        <v>1093.7534999999998</v>
      </c>
      <c r="Z42" s="32">
        <f t="shared" si="24"/>
        <v>1103.5204999999999</v>
      </c>
      <c r="AA42" s="100">
        <f t="shared" si="25"/>
        <v>1107.8795</v>
      </c>
      <c r="AB42" s="100">
        <f t="shared" si="26"/>
        <v>1141.22975</v>
      </c>
      <c r="AC42" s="100">
        <f t="shared" si="27"/>
        <v>1143.8015</v>
      </c>
      <c r="AD42" s="100">
        <f t="shared" si="28"/>
        <v>1122.42425</v>
      </c>
      <c r="AE42" s="100">
        <f t="shared" si="29"/>
        <v>1097.4059999999999</v>
      </c>
      <c r="AF42" s="100">
        <f t="shared" si="30"/>
        <v>1073.4807499999999</v>
      </c>
      <c r="AG42" s="100">
        <f t="shared" si="31"/>
        <v>1042.3426749999999</v>
      </c>
      <c r="AH42" s="100">
        <f t="shared" si="32"/>
        <v>1022.097275</v>
      </c>
      <c r="AI42" s="100">
        <f t="shared" si="33"/>
        <v>1041.0662750000001</v>
      </c>
      <c r="AJ42" s="100">
        <f t="shared" si="34"/>
        <v>1014.0027250000001</v>
      </c>
      <c r="AK42" s="100">
        <f t="shared" si="35"/>
        <v>978.12902500000007</v>
      </c>
      <c r="AL42" s="100">
        <f t="shared" si="36"/>
        <v>956.96100000000001</v>
      </c>
      <c r="AM42" s="100">
        <f t="shared" si="37"/>
        <v>892.86514999999997</v>
      </c>
      <c r="AN42" s="95"/>
      <c r="AO42" s="95"/>
      <c r="AP42" s="95"/>
      <c r="AQ42" s="97"/>
      <c r="AR42" s="53"/>
      <c r="AS42" s="94"/>
      <c r="AT42" s="96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2:57" x14ac:dyDescent="0.25">
      <c r="B43" s="14" t="s">
        <v>8</v>
      </c>
      <c r="C43" s="32">
        <f t="shared" ref="C43" si="44">SUM(C13:F13)/4</f>
        <v>1221.8595</v>
      </c>
      <c r="D43" s="32">
        <f>SUM(D13:G13)/4</f>
        <v>1256.53575</v>
      </c>
      <c r="E43" s="32">
        <f t="shared" si="3"/>
        <v>1264.9289999999999</v>
      </c>
      <c r="F43" s="32">
        <f t="shared" si="4"/>
        <v>1292.4817499999999</v>
      </c>
      <c r="G43" s="32">
        <f t="shared" si="5"/>
        <v>1326.6815000000001</v>
      </c>
      <c r="H43" s="32">
        <f t="shared" si="6"/>
        <v>1362.8497499999999</v>
      </c>
      <c r="I43" s="32">
        <f t="shared" si="7"/>
        <v>1396.5227500000001</v>
      </c>
      <c r="J43" s="32">
        <f t="shared" si="8"/>
        <v>1377.597</v>
      </c>
      <c r="K43" s="32">
        <f t="shared" si="9"/>
        <v>1356.6032500000001</v>
      </c>
      <c r="L43" s="32">
        <f t="shared" si="10"/>
        <v>1325.8552500000001</v>
      </c>
      <c r="M43" s="32">
        <f t="shared" si="11"/>
        <v>1268.8427500000003</v>
      </c>
      <c r="N43" s="32">
        <f t="shared" si="12"/>
        <v>1230.4010000000001</v>
      </c>
      <c r="O43" s="32">
        <f t="shared" si="13"/>
        <v>1151.3077499999999</v>
      </c>
      <c r="P43" s="32">
        <f t="shared" si="14"/>
        <v>1101.9359999999999</v>
      </c>
      <c r="Q43" s="32">
        <f t="shared" si="15"/>
        <v>1061.5395000000001</v>
      </c>
      <c r="R43" s="32">
        <f t="shared" si="16"/>
        <v>1040.3605</v>
      </c>
      <c r="S43" s="32">
        <f t="shared" si="17"/>
        <v>1034.405</v>
      </c>
      <c r="T43" s="32">
        <f t="shared" si="18"/>
        <v>1020.4960000000001</v>
      </c>
      <c r="U43" s="32">
        <f t="shared" si="19"/>
        <v>1017.92425</v>
      </c>
      <c r="V43" s="32">
        <f t="shared" si="20"/>
        <v>1014.816</v>
      </c>
      <c r="W43" s="32">
        <f t="shared" si="21"/>
        <v>1004.2446749999999</v>
      </c>
      <c r="X43" s="32">
        <f t="shared" si="22"/>
        <v>1008.460925</v>
      </c>
      <c r="Y43" s="32">
        <f t="shared" si="23"/>
        <v>1007.566925</v>
      </c>
      <c r="Z43" s="32">
        <f t="shared" si="24"/>
        <v>1003.040675</v>
      </c>
      <c r="AA43" s="100">
        <f t="shared" si="25"/>
        <v>1012.3901</v>
      </c>
      <c r="AB43" s="100">
        <f t="shared" si="26"/>
        <v>1009.86535</v>
      </c>
      <c r="AC43" s="100">
        <f t="shared" si="27"/>
        <v>1013.9496</v>
      </c>
      <c r="AD43" s="100">
        <f t="shared" si="28"/>
        <v>1014.9806000000001</v>
      </c>
      <c r="AE43" s="100">
        <f t="shared" si="29"/>
        <v>1027.11375</v>
      </c>
      <c r="AF43" s="100">
        <f t="shared" si="30"/>
        <v>1022.13625</v>
      </c>
      <c r="AG43" s="100">
        <f t="shared" si="31"/>
        <v>979.73642500000005</v>
      </c>
      <c r="AH43" s="100">
        <f t="shared" si="32"/>
        <v>947.86822500000017</v>
      </c>
      <c r="AI43" s="100">
        <f t="shared" si="33"/>
        <v>900.54184999999995</v>
      </c>
      <c r="AJ43" s="100">
        <f t="shared" si="34"/>
        <v>881.15259999999989</v>
      </c>
      <c r="AK43" s="100">
        <f t="shared" si="35"/>
        <v>895.43364999999994</v>
      </c>
      <c r="AL43" s="100">
        <f t="shared" si="36"/>
        <v>883.50610000000006</v>
      </c>
      <c r="AM43" s="100">
        <f t="shared" si="37"/>
        <v>876.89364999999998</v>
      </c>
      <c r="AN43" s="95"/>
      <c r="AO43" s="95"/>
      <c r="AP43" s="95"/>
      <c r="AQ43" s="97"/>
      <c r="AR43" s="53"/>
      <c r="AS43" s="94"/>
      <c r="AT43" s="96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2:57" x14ac:dyDescent="0.25">
      <c r="B44" s="14" t="s">
        <v>9</v>
      </c>
      <c r="C44" s="32">
        <f t="shared" ref="C44" si="45">SUM(C14:F14)/4</f>
        <v>747.01197500000001</v>
      </c>
      <c r="D44" s="32">
        <f t="shared" si="2"/>
        <v>763.60829999999999</v>
      </c>
      <c r="E44" s="32">
        <f t="shared" si="3"/>
        <v>772.56899999999996</v>
      </c>
      <c r="F44" s="32">
        <f t="shared" si="4"/>
        <v>781.79627499999992</v>
      </c>
      <c r="G44" s="32">
        <f t="shared" si="5"/>
        <v>798.38192500000002</v>
      </c>
      <c r="H44" s="32">
        <f t="shared" si="6"/>
        <v>816.90305000000001</v>
      </c>
      <c r="I44" s="32">
        <f t="shared" si="7"/>
        <v>832.4286249999999</v>
      </c>
      <c r="J44" s="32">
        <f t="shared" si="8"/>
        <v>838.34374999999989</v>
      </c>
      <c r="K44" s="32">
        <f t="shared" si="9"/>
        <v>869.140625</v>
      </c>
      <c r="L44" s="32">
        <f t="shared" si="10"/>
        <v>875.67514999999992</v>
      </c>
      <c r="M44" s="32">
        <f t="shared" si="11"/>
        <v>882.32754999999997</v>
      </c>
      <c r="N44" s="32">
        <f t="shared" si="12"/>
        <v>891.30317500000001</v>
      </c>
      <c r="O44" s="32">
        <f t="shared" si="13"/>
        <v>878.56677500000001</v>
      </c>
      <c r="P44" s="32">
        <f t="shared" si="14"/>
        <v>864.07</v>
      </c>
      <c r="Q44" s="32">
        <f t="shared" si="15"/>
        <v>859.40790000000004</v>
      </c>
      <c r="R44" s="32">
        <f t="shared" si="16"/>
        <v>843.74817500000006</v>
      </c>
      <c r="S44" s="32">
        <f t="shared" si="17"/>
        <v>828.19049999999993</v>
      </c>
      <c r="T44" s="32">
        <f t="shared" si="18"/>
        <v>813.70619999999997</v>
      </c>
      <c r="U44" s="32">
        <f t="shared" si="19"/>
        <v>785.46384999999998</v>
      </c>
      <c r="V44" s="32">
        <f t="shared" si="20"/>
        <v>761.280125</v>
      </c>
      <c r="W44" s="32">
        <f t="shared" si="21"/>
        <v>738.704025</v>
      </c>
      <c r="X44" s="32">
        <f t="shared" si="22"/>
        <v>726.38120000000004</v>
      </c>
      <c r="Y44" s="32">
        <f t="shared" si="23"/>
        <v>726.872975</v>
      </c>
      <c r="Z44" s="32">
        <f t="shared" si="24"/>
        <v>728.14342499999998</v>
      </c>
      <c r="AA44" s="100">
        <f t="shared" si="25"/>
        <v>756.69837499999994</v>
      </c>
      <c r="AB44" s="100">
        <f t="shared" si="26"/>
        <v>780.56184999999994</v>
      </c>
      <c r="AC44" s="100">
        <f t="shared" si="27"/>
        <v>818.14587499999993</v>
      </c>
      <c r="AD44" s="100">
        <f t="shared" si="28"/>
        <v>844.02624999999989</v>
      </c>
      <c r="AE44" s="100">
        <f t="shared" si="29"/>
        <v>835.28614999999991</v>
      </c>
      <c r="AF44" s="100">
        <f t="shared" si="30"/>
        <v>834.96692500000006</v>
      </c>
      <c r="AG44" s="100">
        <f t="shared" si="31"/>
        <v>776.22352500000011</v>
      </c>
      <c r="AH44" s="100">
        <f t="shared" si="32"/>
        <v>719.39852500000006</v>
      </c>
      <c r="AI44" s="100">
        <f t="shared" si="33"/>
        <v>707.08204999999998</v>
      </c>
      <c r="AJ44" s="100">
        <f t="shared" si="34"/>
        <v>686.44912499999998</v>
      </c>
      <c r="AK44" s="100">
        <f t="shared" si="35"/>
        <v>714.79495000000009</v>
      </c>
      <c r="AL44" s="100">
        <f t="shared" si="36"/>
        <v>785.41090000000008</v>
      </c>
      <c r="AM44" s="100">
        <f t="shared" si="37"/>
        <v>822.76717499999995</v>
      </c>
      <c r="AN44" s="95"/>
      <c r="AO44" s="95"/>
      <c r="AP44" s="95"/>
      <c r="AQ44" s="53"/>
      <c r="AR44" s="53"/>
      <c r="AS44" s="94"/>
      <c r="AT44" s="96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2:57" x14ac:dyDescent="0.25">
      <c r="B45" s="14" t="s">
        <v>10</v>
      </c>
      <c r="C45" s="32">
        <f t="shared" ref="C45" si="46">SUM(C15:F15)/4</f>
        <v>1142.2705000000001</v>
      </c>
      <c r="D45" s="32">
        <f t="shared" si="2"/>
        <v>1168.3052499999999</v>
      </c>
      <c r="E45" s="32">
        <f t="shared" si="3"/>
        <v>1196.3442499999999</v>
      </c>
      <c r="F45" s="32">
        <f t="shared" si="4"/>
        <v>1241.587</v>
      </c>
      <c r="G45" s="32">
        <f t="shared" si="5"/>
        <v>1262.261</v>
      </c>
      <c r="H45" s="32">
        <f t="shared" si="6"/>
        <v>1292.8760000000002</v>
      </c>
      <c r="I45" s="32">
        <f t="shared" si="7"/>
        <v>1361.8097499999999</v>
      </c>
      <c r="J45" s="32">
        <f t="shared" si="8"/>
        <v>1386.85025</v>
      </c>
      <c r="K45" s="32">
        <f t="shared" si="9"/>
        <v>1402.7507499999999</v>
      </c>
      <c r="L45" s="32">
        <f t="shared" si="10"/>
        <v>1382.3117499999998</v>
      </c>
      <c r="M45" s="32">
        <f t="shared" si="11"/>
        <v>1316.7417499999999</v>
      </c>
      <c r="N45" s="32">
        <f t="shared" si="12"/>
        <v>1278.874</v>
      </c>
      <c r="O45" s="32">
        <f t="shared" si="13"/>
        <v>1230.4817499999999</v>
      </c>
      <c r="P45" s="32">
        <f t="shared" si="14"/>
        <v>1195.1965</v>
      </c>
      <c r="Q45" s="32">
        <f t="shared" si="15"/>
        <v>1194.0912499999999</v>
      </c>
      <c r="R45" s="32">
        <f t="shared" si="16"/>
        <v>1178.508</v>
      </c>
      <c r="S45" s="32">
        <f t="shared" si="17"/>
        <v>1195.09175</v>
      </c>
      <c r="T45" s="32">
        <f t="shared" si="18"/>
        <v>1203.2565</v>
      </c>
      <c r="U45" s="32">
        <f t="shared" si="19"/>
        <v>1174.1144999999999</v>
      </c>
      <c r="V45" s="32">
        <f t="shared" si="20"/>
        <v>1151.0910000000001</v>
      </c>
      <c r="W45" s="32">
        <f t="shared" si="21"/>
        <v>1106.346</v>
      </c>
      <c r="X45" s="32">
        <f t="shared" si="22"/>
        <v>1079.73975</v>
      </c>
      <c r="Y45" s="32">
        <f t="shared" si="23"/>
        <v>1045.8522</v>
      </c>
      <c r="Z45" s="32">
        <f t="shared" si="24"/>
        <v>1030.9757</v>
      </c>
      <c r="AA45" s="100">
        <f t="shared" si="25"/>
        <v>1036.5224499999999</v>
      </c>
      <c r="AB45" s="100">
        <f t="shared" si="26"/>
        <v>1039.4319499999999</v>
      </c>
      <c r="AC45" s="100">
        <f t="shared" si="27"/>
        <v>1052.84025</v>
      </c>
      <c r="AD45" s="100">
        <f t="shared" si="28"/>
        <v>1050.9237499999999</v>
      </c>
      <c r="AE45" s="100">
        <f t="shared" si="29"/>
        <v>1046.68175</v>
      </c>
      <c r="AF45" s="100">
        <f t="shared" si="30"/>
        <v>1038.42525</v>
      </c>
      <c r="AG45" s="100">
        <f t="shared" si="31"/>
        <v>1014.3974999999999</v>
      </c>
      <c r="AH45" s="100">
        <f t="shared" si="32"/>
        <v>986.35374999999999</v>
      </c>
      <c r="AI45" s="100">
        <f t="shared" si="33"/>
        <v>981.44550000000004</v>
      </c>
      <c r="AJ45" s="100">
        <f t="shared" si="34"/>
        <v>971.73350000000005</v>
      </c>
      <c r="AK45" s="100">
        <f t="shared" si="35"/>
        <v>1024.83925</v>
      </c>
      <c r="AL45" s="100">
        <f t="shared" si="36"/>
        <v>1070.7155</v>
      </c>
      <c r="AM45" s="100">
        <f t="shared" si="37"/>
        <v>1095.35725</v>
      </c>
      <c r="AN45" s="95"/>
      <c r="AO45" s="95"/>
      <c r="AP45" s="95"/>
      <c r="AQ45" s="53"/>
      <c r="AR45" s="53"/>
      <c r="AS45" s="94"/>
      <c r="AT45" s="96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2:57" x14ac:dyDescent="0.25">
      <c r="B46" s="14" t="s">
        <v>11</v>
      </c>
      <c r="C46" s="32">
        <f t="shared" ref="C46" si="47">SUM(C16:F16)/4</f>
        <v>1259.6445000000001</v>
      </c>
      <c r="D46" s="32">
        <f t="shared" si="2"/>
        <v>1232.1677500000001</v>
      </c>
      <c r="E46" s="32">
        <f t="shared" si="3"/>
        <v>1223.1212500000001</v>
      </c>
      <c r="F46" s="32">
        <f t="shared" si="4"/>
        <v>1201.2840000000001</v>
      </c>
      <c r="G46" s="32">
        <f t="shared" si="5"/>
        <v>1203.0484999999999</v>
      </c>
      <c r="H46" s="32">
        <f t="shared" si="6"/>
        <v>1227.9304999999999</v>
      </c>
      <c r="I46" s="32">
        <f t="shared" si="7"/>
        <v>1239.8944999999999</v>
      </c>
      <c r="J46" s="32">
        <f t="shared" si="8"/>
        <v>1275.85375</v>
      </c>
      <c r="K46" s="32">
        <f t="shared" si="9"/>
        <v>1290.5137499999998</v>
      </c>
      <c r="L46" s="32">
        <f t="shared" si="10"/>
        <v>1298.202</v>
      </c>
      <c r="M46" s="32">
        <f t="shared" si="11"/>
        <v>1307.547</v>
      </c>
      <c r="N46" s="32">
        <f t="shared" si="12"/>
        <v>1297.5640000000001</v>
      </c>
      <c r="O46" s="32">
        <f t="shared" si="13"/>
        <v>1275.0252500000001</v>
      </c>
      <c r="P46" s="32">
        <f t="shared" si="14"/>
        <v>1254.6177499999999</v>
      </c>
      <c r="Q46" s="32">
        <f t="shared" si="15"/>
        <v>1198.4182500000002</v>
      </c>
      <c r="R46" s="32">
        <f t="shared" si="16"/>
        <v>1149.41175</v>
      </c>
      <c r="S46" s="32">
        <f t="shared" si="17"/>
        <v>1122.5104999999999</v>
      </c>
      <c r="T46" s="32">
        <f t="shared" si="18"/>
        <v>1105.9955</v>
      </c>
      <c r="U46" s="32">
        <f t="shared" si="19"/>
        <v>1135.9712500000001</v>
      </c>
      <c r="V46" s="32">
        <f t="shared" si="20"/>
        <v>1139.7615000000001</v>
      </c>
      <c r="W46" s="32">
        <f t="shared" si="21"/>
        <v>1213.2080000000001</v>
      </c>
      <c r="X46" s="32">
        <f t="shared" si="22"/>
        <v>1250.806</v>
      </c>
      <c r="Y46" s="32">
        <f t="shared" si="23"/>
        <v>1264.2619999999999</v>
      </c>
      <c r="Z46" s="32">
        <f t="shared" si="24"/>
        <v>1314.7545</v>
      </c>
      <c r="AA46" s="100">
        <f t="shared" si="25"/>
        <v>1311.84175</v>
      </c>
      <c r="AB46" s="100">
        <f t="shared" si="26"/>
        <v>1299.0529999999999</v>
      </c>
      <c r="AC46" s="100">
        <f t="shared" si="27"/>
        <v>1297.6975</v>
      </c>
      <c r="AD46" s="100">
        <f t="shared" si="28"/>
        <v>1283.587</v>
      </c>
      <c r="AE46" s="100">
        <f t="shared" si="29"/>
        <v>1264.405</v>
      </c>
      <c r="AF46" s="100">
        <f t="shared" si="30"/>
        <v>1274.0495000000001</v>
      </c>
      <c r="AG46" s="100">
        <f t="shared" si="31"/>
        <v>1229.5587500000001</v>
      </c>
      <c r="AH46" s="100">
        <f t="shared" si="32"/>
        <v>1178.12925</v>
      </c>
      <c r="AI46" s="100">
        <f t="shared" si="33"/>
        <v>1100.99225</v>
      </c>
      <c r="AJ46" s="100">
        <f t="shared" si="34"/>
        <v>1026.113075</v>
      </c>
      <c r="AK46" s="100">
        <f t="shared" si="35"/>
        <v>1016.468075</v>
      </c>
      <c r="AL46" s="100">
        <f t="shared" si="36"/>
        <v>1016.9210750000001</v>
      </c>
      <c r="AM46" s="100">
        <f t="shared" si="37"/>
        <v>1000.8439250000001</v>
      </c>
      <c r="AN46" s="95"/>
      <c r="AO46" s="95"/>
      <c r="AP46" s="95"/>
      <c r="AQ46" s="53"/>
      <c r="AR46" s="53"/>
      <c r="AS46" s="94"/>
      <c r="AT46" s="96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2:57" x14ac:dyDescent="0.25">
      <c r="B47" s="14" t="s">
        <v>12</v>
      </c>
      <c r="C47" s="32">
        <f t="shared" ref="C47" si="48">SUM(C17:F17)/4</f>
        <v>1475.5042500000002</v>
      </c>
      <c r="D47" s="32">
        <f t="shared" si="2"/>
        <v>1486.5595000000001</v>
      </c>
      <c r="E47" s="32">
        <f t="shared" si="3"/>
        <v>1503.9750000000001</v>
      </c>
      <c r="F47" s="32">
        <f t="shared" si="4"/>
        <v>1514.4225000000001</v>
      </c>
      <c r="G47" s="32">
        <f t="shared" si="5"/>
        <v>1542.81475</v>
      </c>
      <c r="H47" s="32">
        <f t="shared" si="6"/>
        <v>1558.7615000000001</v>
      </c>
      <c r="I47" s="32">
        <f t="shared" si="7"/>
        <v>1556.50225</v>
      </c>
      <c r="J47" s="32">
        <f t="shared" si="8"/>
        <v>1552.798</v>
      </c>
      <c r="K47" s="32">
        <f t="shared" si="9"/>
        <v>1529.12625</v>
      </c>
      <c r="L47" s="32">
        <f t="shared" si="10"/>
        <v>1501.4569999999999</v>
      </c>
      <c r="M47" s="32">
        <f t="shared" si="11"/>
        <v>1487.49875</v>
      </c>
      <c r="N47" s="32">
        <f t="shared" si="12"/>
        <v>1474.0284999999999</v>
      </c>
      <c r="O47" s="32">
        <f t="shared" si="13"/>
        <v>1459.0910000000001</v>
      </c>
      <c r="P47" s="32">
        <f t="shared" si="14"/>
        <v>1446.1895</v>
      </c>
      <c r="Q47" s="32">
        <f t="shared" si="15"/>
        <v>1431.9782499999999</v>
      </c>
      <c r="R47" s="32">
        <f t="shared" si="16"/>
        <v>1404.2887499999999</v>
      </c>
      <c r="S47" s="32">
        <f t="shared" si="17"/>
        <v>1389.69975</v>
      </c>
      <c r="T47" s="32">
        <f t="shared" si="18"/>
        <v>1368.9955</v>
      </c>
      <c r="U47" s="32">
        <f t="shared" si="19"/>
        <v>1360.28325</v>
      </c>
      <c r="V47" s="32">
        <f t="shared" si="20"/>
        <v>1366.66075</v>
      </c>
      <c r="W47" s="32">
        <f t="shared" si="21"/>
        <v>1386.8415</v>
      </c>
      <c r="X47" s="32">
        <f t="shared" si="22"/>
        <v>1415.6305</v>
      </c>
      <c r="Y47" s="32">
        <f t="shared" si="23"/>
        <v>1444.7247500000001</v>
      </c>
      <c r="Z47" s="32">
        <f t="shared" si="24"/>
        <v>1447.3035</v>
      </c>
      <c r="AA47" s="100">
        <f t="shared" si="25"/>
        <v>1439.9424999999999</v>
      </c>
      <c r="AB47" s="100">
        <f t="shared" si="26"/>
        <v>1432.5932499999999</v>
      </c>
      <c r="AC47" s="100">
        <f t="shared" si="27"/>
        <v>1423.64975</v>
      </c>
      <c r="AD47" s="100">
        <f t="shared" si="28"/>
        <v>1418.6605</v>
      </c>
      <c r="AE47" s="100">
        <f t="shared" si="29"/>
        <v>1416.40175</v>
      </c>
      <c r="AF47" s="100">
        <f t="shared" si="30"/>
        <v>1403.0810000000001</v>
      </c>
      <c r="AG47" s="100">
        <f t="shared" si="31"/>
        <v>1370.0315000000001</v>
      </c>
      <c r="AH47" s="100">
        <f t="shared" si="32"/>
        <v>1339.9497500000002</v>
      </c>
      <c r="AI47" s="100">
        <f t="shared" si="33"/>
        <v>1326.4582500000001</v>
      </c>
      <c r="AJ47" s="100">
        <f t="shared" si="34"/>
        <v>1332.356</v>
      </c>
      <c r="AK47" s="100">
        <f t="shared" si="35"/>
        <v>1354.567</v>
      </c>
      <c r="AL47" s="100">
        <f t="shared" si="36"/>
        <v>1399.44325</v>
      </c>
      <c r="AM47" s="100">
        <f t="shared" si="37"/>
        <v>1419.9759999999999</v>
      </c>
      <c r="AN47" s="95"/>
      <c r="AO47" s="95"/>
      <c r="AP47" s="95"/>
      <c r="AQ47" s="53"/>
      <c r="AR47" s="53"/>
      <c r="AS47" s="94"/>
      <c r="AT47" s="96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2:57" x14ac:dyDescent="0.25">
      <c r="B48" s="14" t="s">
        <v>85</v>
      </c>
      <c r="C48" s="32">
        <f t="shared" ref="C48" si="49">SUM(C18:F18)/4</f>
        <v>1346.5282499999998</v>
      </c>
      <c r="D48" s="32">
        <f t="shared" si="2"/>
        <v>1342.5479999999998</v>
      </c>
      <c r="E48" s="32">
        <f t="shared" si="3"/>
        <v>1333.4467500000001</v>
      </c>
      <c r="F48" s="32">
        <f t="shared" si="4"/>
        <v>1354.7090000000001</v>
      </c>
      <c r="G48" s="32">
        <f t="shared" si="5"/>
        <v>1380.2192499999999</v>
      </c>
      <c r="H48" s="32">
        <f t="shared" si="6"/>
        <v>1401.1677500000001</v>
      </c>
      <c r="I48" s="32">
        <f t="shared" si="7"/>
        <v>1410.84025</v>
      </c>
      <c r="J48" s="32">
        <f t="shared" si="8"/>
        <v>1419.6882500000002</v>
      </c>
      <c r="K48" s="32">
        <f t="shared" si="9"/>
        <v>1413.3485000000001</v>
      </c>
      <c r="L48" s="32">
        <f t="shared" si="10"/>
        <v>1388.8597500000001</v>
      </c>
      <c r="M48" s="32">
        <f t="shared" si="11"/>
        <v>1389.1812499999999</v>
      </c>
      <c r="N48" s="32">
        <f t="shared" si="12"/>
        <v>1365.02225</v>
      </c>
      <c r="O48" s="32">
        <f t="shared" si="13"/>
        <v>1351.5165</v>
      </c>
      <c r="P48" s="32">
        <f t="shared" si="14"/>
        <v>1357.0240000000001</v>
      </c>
      <c r="Q48" s="32">
        <f t="shared" si="15"/>
        <v>1339.3117500000001</v>
      </c>
      <c r="R48" s="32">
        <f t="shared" si="16"/>
        <v>1324.3615</v>
      </c>
      <c r="S48" s="32">
        <f t="shared" si="17"/>
        <v>1296.69875</v>
      </c>
      <c r="T48" s="32">
        <f t="shared" si="18"/>
        <v>1279.7565</v>
      </c>
      <c r="U48" s="32">
        <f t="shared" si="19"/>
        <v>1285.0250000000001</v>
      </c>
      <c r="V48" s="32">
        <f t="shared" si="20"/>
        <v>1293.7435</v>
      </c>
      <c r="W48" s="32">
        <f t="shared" si="21"/>
        <v>1320.4870000000001</v>
      </c>
      <c r="X48" s="32">
        <f t="shared" si="22"/>
        <v>1334.62925</v>
      </c>
      <c r="Y48" s="32">
        <f t="shared" si="23"/>
        <v>1326.7682500000001</v>
      </c>
      <c r="Z48" s="32">
        <f t="shared" si="24"/>
        <v>1353.72775</v>
      </c>
      <c r="AA48" s="100">
        <f t="shared" si="25"/>
        <v>1375.8215</v>
      </c>
      <c r="AB48" s="100">
        <f t="shared" si="26"/>
        <v>1407.0197499999999</v>
      </c>
      <c r="AC48" s="100">
        <f t="shared" si="27"/>
        <v>1447.8712499999999</v>
      </c>
      <c r="AD48" s="100">
        <f t="shared" si="28"/>
        <v>1456.9164999999998</v>
      </c>
      <c r="AE48" s="100">
        <f t="shared" si="29"/>
        <v>1453.3230000000001</v>
      </c>
      <c r="AF48" s="100">
        <f t="shared" si="30"/>
        <v>1437.5337500000001</v>
      </c>
      <c r="AG48" s="100">
        <f t="shared" si="31"/>
        <v>1402.9137499999999</v>
      </c>
      <c r="AH48" s="100">
        <f t="shared" si="32"/>
        <v>1363.24325</v>
      </c>
      <c r="AI48" s="100">
        <f t="shared" si="33"/>
        <v>1328.5074999999999</v>
      </c>
      <c r="AJ48" s="100">
        <f t="shared" si="34"/>
        <v>1314.5719999999999</v>
      </c>
      <c r="AK48" s="100">
        <f t="shared" si="35"/>
        <v>1303.3215</v>
      </c>
      <c r="AL48" s="100">
        <f t="shared" si="36"/>
        <v>1318.51225</v>
      </c>
      <c r="AM48" s="100">
        <f t="shared" si="37"/>
        <v>1346.1675</v>
      </c>
      <c r="AN48" s="95"/>
      <c r="AO48" s="95"/>
      <c r="AP48" s="95"/>
      <c r="AQ48" s="53"/>
      <c r="AR48" s="53"/>
      <c r="AS48" s="94"/>
      <c r="AT48" s="96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2:57" x14ac:dyDescent="0.25">
      <c r="B49" s="14" t="s">
        <v>13</v>
      </c>
      <c r="C49" s="32">
        <f t="shared" ref="C49" si="50">SUM(C19:F19)/4</f>
        <v>1266.4672499999999</v>
      </c>
      <c r="D49" s="32">
        <f t="shared" si="2"/>
        <v>1273.71525</v>
      </c>
      <c r="E49" s="32">
        <f t="shared" si="3"/>
        <v>1270.0927499999998</v>
      </c>
      <c r="F49" s="32">
        <f t="shared" si="4"/>
        <v>1297.8610000000001</v>
      </c>
      <c r="G49" s="32">
        <f t="shared" si="5"/>
        <v>1325.0677499999999</v>
      </c>
      <c r="H49" s="32">
        <f t="shared" si="6"/>
        <v>1344.5072500000001</v>
      </c>
      <c r="I49" s="32">
        <f t="shared" si="7"/>
        <v>1360.2247500000001</v>
      </c>
      <c r="J49" s="32">
        <f t="shared" si="8"/>
        <v>1356.1602499999999</v>
      </c>
      <c r="K49" s="32">
        <f t="shared" si="9"/>
        <v>1355.2370000000001</v>
      </c>
      <c r="L49" s="32">
        <f t="shared" si="10"/>
        <v>1338.97775</v>
      </c>
      <c r="M49" s="32">
        <f t="shared" si="11"/>
        <v>1341.9730000000002</v>
      </c>
      <c r="N49" s="32">
        <f t="shared" si="12"/>
        <v>1349.24225</v>
      </c>
      <c r="O49" s="32">
        <f t="shared" si="13"/>
        <v>1348.3105</v>
      </c>
      <c r="P49" s="32">
        <f t="shared" si="14"/>
        <v>1367.8385000000001</v>
      </c>
      <c r="Q49" s="32">
        <f t="shared" si="15"/>
        <v>1374.2905000000001</v>
      </c>
      <c r="R49" s="32">
        <f t="shared" si="16"/>
        <v>1364.7245</v>
      </c>
      <c r="S49" s="32">
        <f t="shared" si="17"/>
        <v>1359.13075</v>
      </c>
      <c r="T49" s="32">
        <f t="shared" si="18"/>
        <v>1340.231</v>
      </c>
      <c r="U49" s="32">
        <f t="shared" si="19"/>
        <v>1308.74125</v>
      </c>
      <c r="V49" s="32">
        <f t="shared" si="20"/>
        <v>1303.17275</v>
      </c>
      <c r="W49" s="32">
        <f t="shared" si="21"/>
        <v>1301.03225</v>
      </c>
      <c r="X49" s="32">
        <f t="shared" si="22"/>
        <v>1302.74875</v>
      </c>
      <c r="Y49" s="32">
        <f t="shared" si="23"/>
        <v>1336.83725</v>
      </c>
      <c r="Z49" s="32">
        <f t="shared" si="24"/>
        <v>1363.69</v>
      </c>
      <c r="AA49" s="100">
        <f t="shared" si="25"/>
        <v>1394.6565000000001</v>
      </c>
      <c r="AB49" s="100">
        <f t="shared" si="26"/>
        <v>1432.6015</v>
      </c>
      <c r="AC49" s="100">
        <f t="shared" si="27"/>
        <v>1448.6325000000002</v>
      </c>
      <c r="AD49" s="100">
        <f t="shared" si="28"/>
        <v>1473.26575</v>
      </c>
      <c r="AE49" s="100">
        <f t="shared" si="29"/>
        <v>1505.0472500000001</v>
      </c>
      <c r="AF49" s="100">
        <f t="shared" si="30"/>
        <v>1526.82725</v>
      </c>
      <c r="AG49" s="100">
        <f t="shared" si="31"/>
        <v>1531.8842499999998</v>
      </c>
      <c r="AH49" s="100">
        <f t="shared" si="32"/>
        <v>1523.0774999999999</v>
      </c>
      <c r="AI49" s="100">
        <f t="shared" si="33"/>
        <v>1502.59175</v>
      </c>
      <c r="AJ49" s="100">
        <f t="shared" si="34"/>
        <v>1486.0619999999999</v>
      </c>
      <c r="AK49" s="100">
        <f t="shared" si="35"/>
        <v>1508.0337500000001</v>
      </c>
      <c r="AL49" s="100">
        <f t="shared" si="36"/>
        <v>1489.0390000000002</v>
      </c>
      <c r="AM49" s="100">
        <f t="shared" si="37"/>
        <v>1480.1255000000001</v>
      </c>
      <c r="AN49" s="95"/>
      <c r="AO49" s="95"/>
      <c r="AP49" s="95"/>
      <c r="AQ49" s="53"/>
      <c r="AR49" s="53"/>
      <c r="AS49" s="94"/>
      <c r="AT49" s="96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2:57" x14ac:dyDescent="0.25">
      <c r="B50" s="14" t="s">
        <v>14</v>
      </c>
      <c r="C50" s="32">
        <f t="shared" ref="C50" si="51">SUM(C20:F20)/4</f>
        <v>1724.8064999999999</v>
      </c>
      <c r="D50" s="32">
        <f t="shared" si="2"/>
        <v>1752.4757500000001</v>
      </c>
      <c r="E50" s="32">
        <f t="shared" si="3"/>
        <v>1791.3397500000001</v>
      </c>
      <c r="F50" s="32">
        <f t="shared" si="4"/>
        <v>1816.0205000000001</v>
      </c>
      <c r="G50" s="32">
        <f t="shared" si="5"/>
        <v>1816.4297499999998</v>
      </c>
      <c r="H50" s="32">
        <f t="shared" si="6"/>
        <v>1848.0172500000003</v>
      </c>
      <c r="I50" s="32">
        <f t="shared" si="7"/>
        <v>1869.0452500000001</v>
      </c>
      <c r="J50" s="32">
        <f t="shared" si="8"/>
        <v>1908.2492499999998</v>
      </c>
      <c r="K50" s="32">
        <f t="shared" si="9"/>
        <v>1950.8950000000002</v>
      </c>
      <c r="L50" s="32">
        <f t="shared" si="10"/>
        <v>1967.5432500000002</v>
      </c>
      <c r="M50" s="32">
        <f t="shared" si="11"/>
        <v>1988.5374999999999</v>
      </c>
      <c r="N50" s="32">
        <f t="shared" si="12"/>
        <v>1975.1089999999999</v>
      </c>
      <c r="O50" s="32">
        <f t="shared" si="13"/>
        <v>1963.703</v>
      </c>
      <c r="P50" s="32">
        <f t="shared" si="14"/>
        <v>1952.4630000000002</v>
      </c>
      <c r="Q50" s="32">
        <f t="shared" si="15"/>
        <v>1910.67175</v>
      </c>
      <c r="R50" s="32">
        <f t="shared" si="16"/>
        <v>1898.7244999999998</v>
      </c>
      <c r="S50" s="32">
        <f t="shared" si="17"/>
        <v>1912.4234999999999</v>
      </c>
      <c r="T50" s="32">
        <f t="shared" si="18"/>
        <v>1919.5700000000002</v>
      </c>
      <c r="U50" s="32">
        <f t="shared" si="19"/>
        <v>1928.7889999999998</v>
      </c>
      <c r="V50" s="32">
        <f t="shared" si="20"/>
        <v>1937.43625</v>
      </c>
      <c r="W50" s="32">
        <f t="shared" si="21"/>
        <v>1932.5187500000002</v>
      </c>
      <c r="X50" s="32">
        <f t="shared" si="22"/>
        <v>1934.6669999999999</v>
      </c>
      <c r="Y50" s="32">
        <f t="shared" si="23"/>
        <v>1946.3397500000001</v>
      </c>
      <c r="Z50" s="32">
        <f t="shared" si="24"/>
        <v>1953.0452500000001</v>
      </c>
      <c r="AA50" s="100">
        <f t="shared" si="25"/>
        <v>1961.8834999999999</v>
      </c>
      <c r="AB50" s="100">
        <f t="shared" si="26"/>
        <v>1957.5162500000001</v>
      </c>
      <c r="AC50" s="100">
        <f t="shared" si="27"/>
        <v>1958.825</v>
      </c>
      <c r="AD50" s="100">
        <f t="shared" si="28"/>
        <v>1960.9077500000001</v>
      </c>
      <c r="AE50" s="100">
        <f t="shared" si="29"/>
        <v>1963.3337499999998</v>
      </c>
      <c r="AF50" s="100">
        <f t="shared" si="30"/>
        <v>1978.7075</v>
      </c>
      <c r="AG50" s="100">
        <f t="shared" si="31"/>
        <v>1944.2414999999999</v>
      </c>
      <c r="AH50" s="100">
        <f t="shared" si="32"/>
        <v>1916.4799999999998</v>
      </c>
      <c r="AI50" s="100">
        <f t="shared" si="33"/>
        <v>1859.2742499999999</v>
      </c>
      <c r="AJ50" s="100">
        <f t="shared" si="34"/>
        <v>1801.6537499999999</v>
      </c>
      <c r="AK50" s="100">
        <f t="shared" si="35"/>
        <v>1786.47675</v>
      </c>
      <c r="AL50" s="100">
        <f t="shared" si="36"/>
        <v>1756.4635000000001</v>
      </c>
      <c r="AM50" s="100">
        <f t="shared" si="37"/>
        <v>1735.87825</v>
      </c>
      <c r="AN50" s="95"/>
      <c r="AO50" s="95"/>
      <c r="AP50" s="95"/>
      <c r="AQ50" s="53"/>
      <c r="AR50" s="53"/>
      <c r="AS50" s="94"/>
      <c r="AT50" s="96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2:57" x14ac:dyDescent="0.25">
      <c r="B51" s="14" t="s">
        <v>15</v>
      </c>
      <c r="C51" s="32">
        <f t="shared" ref="C51" si="52">SUM(C21:F21)/4</f>
        <v>1637.16175</v>
      </c>
      <c r="D51" s="32">
        <f t="shared" si="2"/>
        <v>1640.2060000000001</v>
      </c>
      <c r="E51" s="32">
        <f t="shared" si="3"/>
        <v>1680.0590000000002</v>
      </c>
      <c r="F51" s="32">
        <f t="shared" si="4"/>
        <v>1710.3622500000001</v>
      </c>
      <c r="G51" s="32">
        <f t="shared" si="5"/>
        <v>1747.7095000000002</v>
      </c>
      <c r="H51" s="32">
        <f t="shared" si="6"/>
        <v>1764.9344999999998</v>
      </c>
      <c r="I51" s="32">
        <f t="shared" si="7"/>
        <v>1768.31925</v>
      </c>
      <c r="J51" s="32">
        <f t="shared" si="8"/>
        <v>1766.923</v>
      </c>
      <c r="K51" s="32">
        <f t="shared" si="9"/>
        <v>1769.27925</v>
      </c>
      <c r="L51" s="32">
        <f t="shared" si="10"/>
        <v>1765.1757500000001</v>
      </c>
      <c r="M51" s="32">
        <f t="shared" si="11"/>
        <v>1743.796</v>
      </c>
      <c r="N51" s="32">
        <f t="shared" si="12"/>
        <v>1713.6467499999999</v>
      </c>
      <c r="O51" s="32">
        <f t="shared" si="13"/>
        <v>1684.0362500000001</v>
      </c>
      <c r="P51" s="32">
        <f t="shared" si="14"/>
        <v>1656.2192500000001</v>
      </c>
      <c r="Q51" s="32">
        <f t="shared" si="15"/>
        <v>1640.0115000000001</v>
      </c>
      <c r="R51" s="32">
        <f t="shared" si="16"/>
        <v>1626.75675</v>
      </c>
      <c r="S51" s="32">
        <f t="shared" si="17"/>
        <v>1635.0342500000002</v>
      </c>
      <c r="T51" s="32">
        <f t="shared" si="18"/>
        <v>1640.0450000000001</v>
      </c>
      <c r="U51" s="32">
        <f t="shared" si="19"/>
        <v>1650.6185</v>
      </c>
      <c r="V51" s="32">
        <f t="shared" si="20"/>
        <v>1649.5014999999999</v>
      </c>
      <c r="W51" s="32">
        <f t="shared" si="21"/>
        <v>1644.9272500000002</v>
      </c>
      <c r="X51" s="32">
        <f t="shared" si="22"/>
        <v>1643.5940000000001</v>
      </c>
      <c r="Y51" s="32">
        <f t="shared" si="23"/>
        <v>1642.8097499999999</v>
      </c>
      <c r="Z51" s="32">
        <f t="shared" si="24"/>
        <v>1667.7462500000001</v>
      </c>
      <c r="AA51" s="100">
        <f t="shared" si="25"/>
        <v>1687.99325</v>
      </c>
      <c r="AB51" s="100">
        <f t="shared" si="26"/>
        <v>1724.15175</v>
      </c>
      <c r="AC51" s="100">
        <f t="shared" si="27"/>
        <v>1752.3620000000001</v>
      </c>
      <c r="AD51" s="100">
        <f t="shared" si="28"/>
        <v>1773.92725</v>
      </c>
      <c r="AE51" s="100">
        <f t="shared" si="29"/>
        <v>1804.2485000000001</v>
      </c>
      <c r="AF51" s="100">
        <f t="shared" si="30"/>
        <v>1806.6432500000001</v>
      </c>
      <c r="AG51" s="100">
        <f t="shared" si="31"/>
        <v>1810.2147500000001</v>
      </c>
      <c r="AH51" s="100">
        <f t="shared" si="32"/>
        <v>1786.9192500000001</v>
      </c>
      <c r="AI51" s="100">
        <f t="shared" si="33"/>
        <v>1738.7530000000002</v>
      </c>
      <c r="AJ51" s="100">
        <f t="shared" si="34"/>
        <v>1691.5730000000001</v>
      </c>
      <c r="AK51" s="100">
        <f t="shared" si="35"/>
        <v>1631.7165</v>
      </c>
      <c r="AL51" s="100">
        <f t="shared" si="36"/>
        <v>1588.249</v>
      </c>
      <c r="AM51" s="100">
        <f t="shared" si="37"/>
        <v>1557.9335000000001</v>
      </c>
      <c r="AN51" s="95"/>
      <c r="AO51" s="95"/>
      <c r="AP51" s="95"/>
      <c r="AQ51" s="53"/>
      <c r="AR51" s="53"/>
      <c r="AS51" s="94"/>
      <c r="AT51" s="96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2:57" x14ac:dyDescent="0.25">
      <c r="B52" s="14" t="s">
        <v>16</v>
      </c>
      <c r="C52" s="32">
        <f t="shared" ref="C52" si="53">SUM(C22:F22)/4</f>
        <v>1812.9927500000001</v>
      </c>
      <c r="D52" s="32">
        <f t="shared" si="2"/>
        <v>1787.3054999999999</v>
      </c>
      <c r="E52" s="32">
        <f t="shared" si="3"/>
        <v>1759.90975</v>
      </c>
      <c r="F52" s="32">
        <f t="shared" si="4"/>
        <v>1764.71425</v>
      </c>
      <c r="G52" s="32">
        <f t="shared" si="5"/>
        <v>1806.2935000000002</v>
      </c>
      <c r="H52" s="32">
        <f t="shared" si="6"/>
        <v>1856.9455</v>
      </c>
      <c r="I52" s="32">
        <f t="shared" si="7"/>
        <v>1900.3375000000001</v>
      </c>
      <c r="J52" s="32">
        <f t="shared" si="8"/>
        <v>1912.09025</v>
      </c>
      <c r="K52" s="32">
        <f t="shared" si="9"/>
        <v>1934.2684999999999</v>
      </c>
      <c r="L52" s="32">
        <f t="shared" si="10"/>
        <v>1920.1872499999999</v>
      </c>
      <c r="M52" s="32">
        <f t="shared" si="11"/>
        <v>1916.9915000000001</v>
      </c>
      <c r="N52" s="32">
        <f t="shared" si="12"/>
        <v>1896.4415000000001</v>
      </c>
      <c r="O52" s="32">
        <f t="shared" si="13"/>
        <v>1834.913</v>
      </c>
      <c r="P52" s="32">
        <f t="shared" si="14"/>
        <v>1790.0975000000001</v>
      </c>
      <c r="Q52" s="32">
        <f t="shared" si="15"/>
        <v>1757.85025</v>
      </c>
      <c r="R52" s="32">
        <f t="shared" si="16"/>
        <v>1730.5940000000001</v>
      </c>
      <c r="S52" s="32">
        <f t="shared" si="17"/>
        <v>1702.9382500000002</v>
      </c>
      <c r="T52" s="32">
        <f t="shared" si="18"/>
        <v>1729.7950000000001</v>
      </c>
      <c r="U52" s="32">
        <f t="shared" si="19"/>
        <v>1758.85025</v>
      </c>
      <c r="V52" s="32">
        <f t="shared" si="20"/>
        <v>1765.1245000000001</v>
      </c>
      <c r="W52" s="32">
        <f t="shared" si="21"/>
        <v>1782.2095000000002</v>
      </c>
      <c r="X52" s="32">
        <f t="shared" si="22"/>
        <v>1772.3999999999999</v>
      </c>
      <c r="Y52" s="32">
        <f t="shared" si="23"/>
        <v>1776.14275</v>
      </c>
      <c r="Z52" s="32">
        <f t="shared" si="24"/>
        <v>1805.3687500000001</v>
      </c>
      <c r="AA52" s="100">
        <f t="shared" si="25"/>
        <v>1845.3287499999999</v>
      </c>
      <c r="AB52" s="100">
        <f t="shared" si="26"/>
        <v>1882.9902500000001</v>
      </c>
      <c r="AC52" s="100">
        <f t="shared" si="27"/>
        <v>1907.4370000000001</v>
      </c>
      <c r="AD52" s="100">
        <f t="shared" si="28"/>
        <v>1925.25325</v>
      </c>
      <c r="AE52" s="100">
        <f t="shared" si="29"/>
        <v>1966.625</v>
      </c>
      <c r="AF52" s="100">
        <f t="shared" si="30"/>
        <v>1990.35825</v>
      </c>
      <c r="AG52" s="100">
        <f t="shared" si="31"/>
        <v>2059.0807500000001</v>
      </c>
      <c r="AH52" s="100">
        <f t="shared" si="32"/>
        <v>2111.1842499999998</v>
      </c>
      <c r="AI52" s="100">
        <f t="shared" si="33"/>
        <v>2120.1824999999999</v>
      </c>
      <c r="AJ52" s="100">
        <f t="shared" si="34"/>
        <v>2172.7829999999999</v>
      </c>
      <c r="AK52" s="100">
        <f t="shared" si="35"/>
        <v>2203.7872499999999</v>
      </c>
      <c r="AL52" s="100">
        <f t="shared" si="36"/>
        <v>2151.5879999999997</v>
      </c>
      <c r="AM52" s="100">
        <f t="shared" si="37"/>
        <v>2090.2035000000001</v>
      </c>
      <c r="AN52" s="95"/>
      <c r="AO52" s="95"/>
      <c r="AP52" s="95"/>
      <c r="AQ52" s="53"/>
      <c r="AR52" s="53"/>
      <c r="AS52" s="94"/>
      <c r="AT52" s="96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2:57" x14ac:dyDescent="0.25">
      <c r="B53" s="14" t="s">
        <v>17</v>
      </c>
      <c r="C53" s="32">
        <f t="shared" ref="C53" si="54">SUM(C23:F23)/4</f>
        <v>1594.64075</v>
      </c>
      <c r="D53" s="32">
        <f t="shared" si="2"/>
        <v>1612.8235</v>
      </c>
      <c r="E53" s="32">
        <f t="shared" si="3"/>
        <v>1623.4204999999999</v>
      </c>
      <c r="F53" s="32">
        <f t="shared" si="4"/>
        <v>1652.3270000000002</v>
      </c>
      <c r="G53" s="32">
        <f t="shared" si="5"/>
        <v>1682.6282500000002</v>
      </c>
      <c r="H53" s="32">
        <f t="shared" si="6"/>
        <v>1701.1279999999999</v>
      </c>
      <c r="I53" s="32">
        <f t="shared" si="7"/>
        <v>1698.9022499999999</v>
      </c>
      <c r="J53" s="32">
        <f t="shared" si="8"/>
        <v>1661.0664999999999</v>
      </c>
      <c r="K53" s="32">
        <f t="shared" si="9"/>
        <v>1637.4604999999999</v>
      </c>
      <c r="L53" s="32">
        <f t="shared" si="10"/>
        <v>1610.9982500000001</v>
      </c>
      <c r="M53" s="32">
        <f t="shared" si="11"/>
        <v>1584.2684999999999</v>
      </c>
      <c r="N53" s="32">
        <f t="shared" si="12"/>
        <v>1560.796</v>
      </c>
      <c r="O53" s="32">
        <f t="shared" si="13"/>
        <v>1548.549</v>
      </c>
      <c r="P53" s="32">
        <f t="shared" si="14"/>
        <v>1529.83025</v>
      </c>
      <c r="Q53" s="32">
        <f t="shared" si="15"/>
        <v>1541.0235000000002</v>
      </c>
      <c r="R53" s="32">
        <f t="shared" si="16"/>
        <v>1557.11</v>
      </c>
      <c r="S53" s="32">
        <f t="shared" si="17"/>
        <v>1553.65625</v>
      </c>
      <c r="T53" s="32">
        <f t="shared" si="18"/>
        <v>1563.3375000000001</v>
      </c>
      <c r="U53" s="32">
        <f t="shared" si="19"/>
        <v>1569.44775</v>
      </c>
      <c r="V53" s="32">
        <f t="shared" si="20"/>
        <v>1586.6270000000002</v>
      </c>
      <c r="W53" s="32">
        <f t="shared" si="21"/>
        <v>1606.2620000000002</v>
      </c>
      <c r="X53" s="32">
        <f t="shared" si="22"/>
        <v>1613.2550000000001</v>
      </c>
      <c r="Y53" s="32">
        <f t="shared" si="23"/>
        <v>1627.191</v>
      </c>
      <c r="Z53" s="32">
        <f t="shared" si="24"/>
        <v>1620.7642499999999</v>
      </c>
      <c r="AA53" s="100">
        <f t="shared" si="25"/>
        <v>1626.45775</v>
      </c>
      <c r="AB53" s="100">
        <f t="shared" si="26"/>
        <v>1650.0012499999998</v>
      </c>
      <c r="AC53" s="100">
        <f t="shared" si="27"/>
        <v>1667.4959999999999</v>
      </c>
      <c r="AD53" s="100">
        <f t="shared" si="28"/>
        <v>1689.3942499999998</v>
      </c>
      <c r="AE53" s="100">
        <f t="shared" si="29"/>
        <v>1714.8667499999999</v>
      </c>
      <c r="AF53" s="100">
        <f t="shared" si="30"/>
        <v>1701.6287499999999</v>
      </c>
      <c r="AG53" s="100">
        <f t="shared" si="31"/>
        <v>1639.3465000000001</v>
      </c>
      <c r="AH53" s="100">
        <f t="shared" si="32"/>
        <v>1602.5107499999999</v>
      </c>
      <c r="AI53" s="100">
        <f t="shared" si="33"/>
        <v>1544.71975</v>
      </c>
      <c r="AJ53" s="100">
        <f t="shared" si="34"/>
        <v>1522.1625000000001</v>
      </c>
      <c r="AK53" s="100">
        <f t="shared" si="35"/>
        <v>1564.4060000000002</v>
      </c>
      <c r="AL53" s="100">
        <f t="shared" si="36"/>
        <v>1580.1712499999999</v>
      </c>
      <c r="AM53" s="100">
        <f t="shared" si="37"/>
        <v>1575.6469999999999</v>
      </c>
      <c r="AN53" s="95"/>
      <c r="AO53" s="95"/>
      <c r="AP53" s="95"/>
      <c r="AQ53" s="53"/>
      <c r="AR53" s="53"/>
      <c r="AS53" s="94"/>
      <c r="AT53" s="96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2:57" x14ac:dyDescent="0.25">
      <c r="B54" s="14" t="s">
        <v>20</v>
      </c>
      <c r="C54" s="32">
        <f t="shared" ref="C54" si="55">SUM(C24:F24)/4</f>
        <v>1445.79125</v>
      </c>
      <c r="D54" s="32">
        <f t="shared" si="2"/>
        <v>1401.84175</v>
      </c>
      <c r="E54" s="32">
        <f t="shared" si="3"/>
        <v>1414.74775</v>
      </c>
      <c r="F54" s="32">
        <f t="shared" si="4"/>
        <v>1415.6624999999999</v>
      </c>
      <c r="G54" s="32">
        <f t="shared" si="5"/>
        <v>1429.5120000000002</v>
      </c>
      <c r="H54" s="32">
        <f t="shared" si="6"/>
        <v>1440.48675</v>
      </c>
      <c r="I54" s="32">
        <f t="shared" si="7"/>
        <v>1418.2910000000002</v>
      </c>
      <c r="J54" s="32">
        <f t="shared" si="8"/>
        <v>1397.2150000000001</v>
      </c>
      <c r="K54" s="32">
        <f t="shared" si="9"/>
        <v>1380.28575</v>
      </c>
      <c r="L54" s="32">
        <f t="shared" si="10"/>
        <v>1387.6215</v>
      </c>
      <c r="M54" s="32">
        <f t="shared" si="11"/>
        <v>1374.0720000000001</v>
      </c>
      <c r="N54" s="32">
        <f t="shared" si="12"/>
        <v>1349.7764999999999</v>
      </c>
      <c r="O54" s="32">
        <f t="shared" si="13"/>
        <v>1319.4982500000001</v>
      </c>
      <c r="P54" s="32">
        <f t="shared" si="14"/>
        <v>1287.9277499999998</v>
      </c>
      <c r="Q54" s="32">
        <f t="shared" si="15"/>
        <v>1255.7942499999999</v>
      </c>
      <c r="R54" s="32">
        <f t="shared" si="16"/>
        <v>1259.683</v>
      </c>
      <c r="S54" s="32">
        <f t="shared" si="17"/>
        <v>1254.796</v>
      </c>
      <c r="T54" s="32">
        <f t="shared" si="18"/>
        <v>1275.0030000000002</v>
      </c>
      <c r="U54" s="32">
        <f t="shared" si="19"/>
        <v>1298.6777499999998</v>
      </c>
      <c r="V54" s="32">
        <f t="shared" si="20"/>
        <v>1335.4375</v>
      </c>
      <c r="W54" s="32">
        <f t="shared" si="21"/>
        <v>1351.5724999999998</v>
      </c>
      <c r="X54" s="32">
        <f t="shared" si="22"/>
        <v>1344.8172499999998</v>
      </c>
      <c r="Y54" s="32">
        <f t="shared" si="23"/>
        <v>1352.4627500000001</v>
      </c>
      <c r="Z54" s="32">
        <f t="shared" si="24"/>
        <v>1378.88525</v>
      </c>
      <c r="AA54" s="100">
        <f t="shared" si="25"/>
        <v>1428.92625</v>
      </c>
      <c r="AB54" s="100">
        <f t="shared" si="26"/>
        <v>1456.2202499999999</v>
      </c>
      <c r="AC54" s="100">
        <f t="shared" si="27"/>
        <v>1502.22</v>
      </c>
      <c r="AD54" s="100">
        <f t="shared" si="28"/>
        <v>1485.26475</v>
      </c>
      <c r="AE54" s="100">
        <f t="shared" si="29"/>
        <v>1479.6309999999999</v>
      </c>
      <c r="AF54" s="100">
        <f t="shared" si="30"/>
        <v>1481.8507500000001</v>
      </c>
      <c r="AG54" s="100">
        <f t="shared" si="31"/>
        <v>1450.6012499999999</v>
      </c>
      <c r="AH54" s="100">
        <f t="shared" si="32"/>
        <v>1442.9560000000001</v>
      </c>
      <c r="AI54" s="100">
        <f t="shared" si="33"/>
        <v>1428.5797499999999</v>
      </c>
      <c r="AJ54" s="100">
        <f t="shared" si="34"/>
        <v>1347.1570000000002</v>
      </c>
      <c r="AK54" s="100">
        <f t="shared" si="35"/>
        <v>1295.4805000000001</v>
      </c>
      <c r="AL54" s="100">
        <f t="shared" si="36"/>
        <v>1237.768</v>
      </c>
      <c r="AM54" s="100">
        <f t="shared" si="37"/>
        <v>1183.4164999999998</v>
      </c>
      <c r="AN54" s="95"/>
      <c r="AO54" s="95"/>
      <c r="AP54" s="95"/>
      <c r="AQ54" s="97"/>
      <c r="AR54" s="53"/>
      <c r="AS54" s="94"/>
      <c r="AT54" s="96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2:57" x14ac:dyDescent="0.25">
      <c r="B55" s="14" t="s">
        <v>18</v>
      </c>
      <c r="C55" s="32">
        <f t="shared" ref="C55" si="56">SUM(C25:F25)/4</f>
        <v>1517.8687499999999</v>
      </c>
      <c r="D55" s="32">
        <f t="shared" si="2"/>
        <v>1499.1994999999999</v>
      </c>
      <c r="E55" s="32">
        <f t="shared" si="3"/>
        <v>1508.2584999999999</v>
      </c>
      <c r="F55" s="32">
        <f t="shared" si="4"/>
        <v>1520.5174999999999</v>
      </c>
      <c r="G55" s="32">
        <f t="shared" si="5"/>
        <v>1529.0785000000001</v>
      </c>
      <c r="H55" s="32">
        <f t="shared" si="6"/>
        <v>1536.45225</v>
      </c>
      <c r="I55" s="32">
        <f t="shared" si="7"/>
        <v>1544.4555</v>
      </c>
      <c r="J55" s="32">
        <f t="shared" si="8"/>
        <v>1537.3045000000002</v>
      </c>
      <c r="K55" s="32">
        <f t="shared" si="9"/>
        <v>1535.6247499999999</v>
      </c>
      <c r="L55" s="32">
        <f t="shared" si="10"/>
        <v>1518.49</v>
      </c>
      <c r="M55" s="32">
        <f t="shared" si="11"/>
        <v>1495.4590000000001</v>
      </c>
      <c r="N55" s="32">
        <f t="shared" si="12"/>
        <v>1471.7824999999998</v>
      </c>
      <c r="O55" s="32">
        <f t="shared" si="13"/>
        <v>1425.002</v>
      </c>
      <c r="P55" s="32">
        <f t="shared" si="14"/>
        <v>1404.6297499999998</v>
      </c>
      <c r="Q55" s="32">
        <f t="shared" si="15"/>
        <v>1394.6057499999997</v>
      </c>
      <c r="R55" s="32">
        <f t="shared" si="16"/>
        <v>1378.4070000000002</v>
      </c>
      <c r="S55" s="32">
        <f t="shared" si="17"/>
        <v>1379.9080000000001</v>
      </c>
      <c r="T55" s="32">
        <f t="shared" si="18"/>
        <v>1388.6867499999998</v>
      </c>
      <c r="U55" s="32">
        <f t="shared" si="19"/>
        <v>1403.1677500000001</v>
      </c>
      <c r="V55" s="32">
        <f t="shared" si="20"/>
        <v>1427.2597499999999</v>
      </c>
      <c r="W55" s="32">
        <f t="shared" si="21"/>
        <v>1461.663</v>
      </c>
      <c r="X55" s="32">
        <f t="shared" si="22"/>
        <v>1486.2575000000002</v>
      </c>
      <c r="Y55" s="32">
        <f t="shared" si="23"/>
        <v>1504.086</v>
      </c>
      <c r="Z55" s="32">
        <f t="shared" si="24"/>
        <v>1509.4272500000002</v>
      </c>
      <c r="AA55" s="100">
        <f t="shared" si="25"/>
        <v>1513.2215000000001</v>
      </c>
      <c r="AB55" s="100">
        <f t="shared" si="26"/>
        <v>1521.6890000000001</v>
      </c>
      <c r="AC55" s="100">
        <f t="shared" si="27"/>
        <v>1489.489</v>
      </c>
      <c r="AD55" s="100">
        <f>SUM(AD25:AG25)/4</f>
        <v>1474.9144999999999</v>
      </c>
      <c r="AE55" s="100">
        <f t="shared" si="29"/>
        <v>1456.825</v>
      </c>
      <c r="AF55" s="100">
        <f t="shared" si="30"/>
        <v>1417.6647499999999</v>
      </c>
      <c r="AG55" s="100">
        <f t="shared" si="31"/>
        <v>1374.6792500000001</v>
      </c>
      <c r="AH55" s="100">
        <f t="shared" si="32"/>
        <v>1328.6095</v>
      </c>
      <c r="AI55" s="100">
        <f t="shared" si="33"/>
        <v>1272.6970000000001</v>
      </c>
      <c r="AJ55" s="100">
        <f t="shared" si="34"/>
        <v>1250.89075</v>
      </c>
      <c r="AK55" s="100">
        <f t="shared" si="35"/>
        <v>1271.9847500000001</v>
      </c>
      <c r="AL55" s="100">
        <f t="shared" si="36"/>
        <v>1297.8110000000001</v>
      </c>
      <c r="AM55" s="100">
        <f t="shared" si="37"/>
        <v>1327.81825</v>
      </c>
      <c r="AN55" s="95"/>
      <c r="AO55" s="95"/>
      <c r="AP55" s="95"/>
      <c r="AQ55" s="53"/>
      <c r="AR55" s="53"/>
      <c r="AS55" s="94"/>
      <c r="AT55" s="96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2:57" x14ac:dyDescent="0.25">
      <c r="B56" s="14" t="s">
        <v>19</v>
      </c>
      <c r="C56" s="32">
        <f t="shared" ref="C56" si="57">SUM(C26:F26)/4</f>
        <v>2328.67</v>
      </c>
      <c r="D56" s="32">
        <f t="shared" si="2"/>
        <v>2328.8469999999998</v>
      </c>
      <c r="E56" s="32">
        <f t="shared" si="3"/>
        <v>2355.8074999999999</v>
      </c>
      <c r="F56" s="32">
        <f t="shared" si="4"/>
        <v>2380.2739999999999</v>
      </c>
      <c r="G56" s="32">
        <f t="shared" si="5"/>
        <v>2399.6187500000001</v>
      </c>
      <c r="H56" s="32">
        <f t="shared" si="6"/>
        <v>2379.9575</v>
      </c>
      <c r="I56" s="32">
        <f t="shared" si="7"/>
        <v>2330.4367499999998</v>
      </c>
      <c r="J56" s="32">
        <f t="shared" si="8"/>
        <v>2271.3404999999998</v>
      </c>
      <c r="K56" s="32">
        <f t="shared" si="9"/>
        <v>2202.7362499999999</v>
      </c>
      <c r="L56" s="32">
        <f t="shared" si="10"/>
        <v>2197.5382500000001</v>
      </c>
      <c r="M56" s="32">
        <f t="shared" si="11"/>
        <v>2217.9410000000003</v>
      </c>
      <c r="N56" s="32">
        <f t="shared" si="12"/>
        <v>2232.3195000000001</v>
      </c>
      <c r="O56" s="32">
        <f t="shared" si="13"/>
        <v>2248.19</v>
      </c>
      <c r="P56" s="32">
        <f t="shared" si="14"/>
        <v>2234.3595</v>
      </c>
      <c r="Q56" s="32">
        <f t="shared" si="15"/>
        <v>2203.0725000000002</v>
      </c>
      <c r="R56" s="32">
        <f t="shared" si="16"/>
        <v>2193.8405000000002</v>
      </c>
      <c r="S56" s="32">
        <f t="shared" si="17"/>
        <v>2158.614</v>
      </c>
      <c r="T56" s="32">
        <f t="shared" si="18"/>
        <v>2128.7597500000002</v>
      </c>
      <c r="U56" s="32">
        <f t="shared" si="19"/>
        <v>2116.7332500000002</v>
      </c>
      <c r="V56" s="32">
        <f t="shared" si="20"/>
        <v>2098.45775</v>
      </c>
      <c r="W56" s="32">
        <f t="shared" si="21"/>
        <v>2113.5595000000003</v>
      </c>
      <c r="X56" s="32">
        <f t="shared" si="22"/>
        <v>2160.2109999999998</v>
      </c>
      <c r="Y56" s="32">
        <f t="shared" si="23"/>
        <v>2174.4380000000001</v>
      </c>
      <c r="Z56" s="32">
        <f t="shared" si="24"/>
        <v>2190.8135000000002</v>
      </c>
      <c r="AA56" s="100">
        <f t="shared" si="25"/>
        <v>2212.5065</v>
      </c>
      <c r="AB56" s="100">
        <f t="shared" si="26"/>
        <v>2212.8669999999997</v>
      </c>
      <c r="AC56" s="100">
        <f t="shared" si="27"/>
        <v>2206.8552500000001</v>
      </c>
      <c r="AD56" s="100">
        <f t="shared" si="28"/>
        <v>2196.3445000000002</v>
      </c>
      <c r="AE56" s="100">
        <f t="shared" si="29"/>
        <v>2180.1057499999997</v>
      </c>
      <c r="AF56" s="100">
        <f t="shared" si="30"/>
        <v>2132.9387500000003</v>
      </c>
      <c r="AG56" s="100">
        <f t="shared" si="31"/>
        <v>2066.6019999999999</v>
      </c>
      <c r="AH56" s="100">
        <f t="shared" si="32"/>
        <v>2032.8422500000001</v>
      </c>
      <c r="AI56" s="100">
        <f t="shared" si="33"/>
        <v>2005.7382499999999</v>
      </c>
      <c r="AJ56" s="100">
        <f t="shared" si="34"/>
        <v>2020.1639999999998</v>
      </c>
      <c r="AK56" s="100">
        <f t="shared" si="35"/>
        <v>2064.3602500000002</v>
      </c>
      <c r="AL56" s="100">
        <f t="shared" si="36"/>
        <v>2056.2640000000001</v>
      </c>
      <c r="AM56" s="100">
        <f t="shared" si="37"/>
        <v>2041.28325</v>
      </c>
      <c r="AN56" s="95"/>
      <c r="AO56" s="95"/>
      <c r="AP56" s="95"/>
      <c r="AQ56" s="53"/>
      <c r="AR56" s="53"/>
      <c r="AS56" s="94"/>
      <c r="AT56" s="96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2:57" x14ac:dyDescent="0.25">
      <c r="B57" s="17" t="s">
        <v>58</v>
      </c>
      <c r="C57" s="32">
        <f>SUM(C27:F27)/4</f>
        <v>1415.2787500000002</v>
      </c>
      <c r="D57" s="32">
        <f t="shared" si="2"/>
        <v>1425.54475</v>
      </c>
      <c r="E57" s="32">
        <f t="shared" si="3"/>
        <v>1442.2807499999999</v>
      </c>
      <c r="F57" s="32">
        <f t="shared" si="4"/>
        <v>1464.1592499999999</v>
      </c>
      <c r="G57" s="32">
        <f t="shared" si="5"/>
        <v>1482.0375000000001</v>
      </c>
      <c r="H57" s="32">
        <f t="shared" si="6"/>
        <v>1504.6992500000001</v>
      </c>
      <c r="I57" s="32">
        <f t="shared" si="7"/>
        <v>1515.9802500000001</v>
      </c>
      <c r="J57" s="32">
        <f t="shared" si="8"/>
        <v>1521.752</v>
      </c>
      <c r="K57" s="32">
        <f t="shared" si="9"/>
        <v>1526.76575</v>
      </c>
      <c r="L57" s="32">
        <f t="shared" si="10"/>
        <v>1519.701</v>
      </c>
      <c r="M57" s="32">
        <f t="shared" si="11"/>
        <v>1517.0587500000001</v>
      </c>
      <c r="N57" s="32">
        <f t="shared" si="12"/>
        <v>1505.84175</v>
      </c>
      <c r="O57" s="32">
        <f t="shared" si="13"/>
        <v>1491.3195000000001</v>
      </c>
      <c r="P57" s="32">
        <f t="shared" si="14"/>
        <v>1480.8519999999999</v>
      </c>
      <c r="Q57" s="32">
        <f t="shared" si="15"/>
        <v>1462.8132499999999</v>
      </c>
      <c r="R57" s="32">
        <f t="shared" si="16"/>
        <v>1448.9012499999999</v>
      </c>
      <c r="S57" s="32">
        <f t="shared" si="17"/>
        <v>1445.4032499999998</v>
      </c>
      <c r="T57" s="32">
        <f t="shared" si="18"/>
        <v>1442.2750000000001</v>
      </c>
      <c r="U57" s="32">
        <f t="shared" si="19"/>
        <v>1441.52325</v>
      </c>
      <c r="V57" s="32">
        <f t="shared" si="20"/>
        <v>1447.663</v>
      </c>
      <c r="W57" s="32">
        <f t="shared" si="21"/>
        <v>1456.4737500000001</v>
      </c>
      <c r="X57" s="32">
        <f t="shared" si="22"/>
        <v>1465.0754999999999</v>
      </c>
      <c r="Y57" s="32">
        <f t="shared" si="23"/>
        <v>1478.9925000000001</v>
      </c>
      <c r="Z57" s="32">
        <f t="shared" si="24"/>
        <v>1491.3605</v>
      </c>
      <c r="AA57" s="100">
        <f t="shared" si="25"/>
        <v>1502.59025</v>
      </c>
      <c r="AB57" s="100">
        <f t="shared" si="26"/>
        <v>1512.8695</v>
      </c>
      <c r="AC57" s="100">
        <f t="shared" si="27"/>
        <v>1520.0445</v>
      </c>
      <c r="AD57" s="100">
        <f t="shared" si="28"/>
        <v>1526.17975</v>
      </c>
      <c r="AE57" s="100">
        <f t="shared" si="29"/>
        <v>1535.3897499999998</v>
      </c>
      <c r="AF57" s="100">
        <f t="shared" si="30"/>
        <v>1538.6682499999999</v>
      </c>
      <c r="AG57" s="100">
        <f t="shared" si="31"/>
        <v>1513.9469999999999</v>
      </c>
      <c r="AH57" s="100">
        <f t="shared" si="32"/>
        <v>1486.3117500000001</v>
      </c>
      <c r="AI57" s="100">
        <f t="shared" si="33"/>
        <v>1447.35475</v>
      </c>
      <c r="AJ57" s="100">
        <f t="shared" si="34"/>
        <v>1416.7567499999998</v>
      </c>
      <c r="AK57" s="100">
        <f t="shared" si="35"/>
        <v>1416.856</v>
      </c>
      <c r="AL57" s="100">
        <f t="shared" si="36"/>
        <v>1410.5120000000002</v>
      </c>
      <c r="AM57" s="100">
        <f t="shared" si="37"/>
        <v>1401.9492500000001</v>
      </c>
      <c r="AN57" s="98"/>
      <c r="AO57" s="98"/>
      <c r="AP57" s="98"/>
      <c r="AQ57" s="53"/>
      <c r="AR57" s="53"/>
      <c r="AS57" s="94"/>
      <c r="AT57" s="96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2:57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2:57" x14ac:dyDescent="0.25"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2:57" x14ac:dyDescent="0.25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2:57" x14ac:dyDescent="0.25">
      <c r="B61" s="1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2:57" x14ac:dyDescent="0.25"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2:57" x14ac:dyDescent="0.25">
      <c r="B63" s="1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2:57" x14ac:dyDescent="0.25"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39:57" x14ac:dyDescent="0.25"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110" spans="3:44" x14ac:dyDescent="0.25">
      <c r="C110" s="116"/>
      <c r="D110" s="116"/>
      <c r="E110" s="116"/>
      <c r="F110" s="116"/>
    </row>
    <row r="111" spans="3:44" x14ac:dyDescent="0.25">
      <c r="C111" s="116"/>
      <c r="D111" s="116"/>
      <c r="E111" s="116"/>
      <c r="F111" s="116"/>
      <c r="AQ111" s="22"/>
      <c r="AR111"/>
    </row>
    <row r="112" spans="3:44" x14ac:dyDescent="0.25">
      <c r="C112" s="116"/>
      <c r="D112" s="116"/>
      <c r="E112" s="116"/>
      <c r="F112" s="116"/>
      <c r="AQ112" s="22"/>
      <c r="AR112"/>
    </row>
    <row r="113" spans="3:44" x14ac:dyDescent="0.25">
      <c r="C113" s="116"/>
      <c r="D113" s="116"/>
      <c r="E113" s="116"/>
      <c r="F113" s="116"/>
      <c r="AQ113" s="22"/>
      <c r="AR113"/>
    </row>
    <row r="114" spans="3:44" x14ac:dyDescent="0.25">
      <c r="C114" s="116"/>
      <c r="D114" s="116"/>
      <c r="E114" s="116"/>
      <c r="F114" s="116"/>
      <c r="AQ114" s="22"/>
      <c r="AR114"/>
    </row>
    <row r="115" spans="3:44" x14ac:dyDescent="0.25">
      <c r="C115" s="116"/>
      <c r="D115" s="116"/>
      <c r="E115" s="116"/>
      <c r="F115" s="116"/>
      <c r="AQ115" s="22"/>
      <c r="AR115"/>
    </row>
    <row r="116" spans="3:44" x14ac:dyDescent="0.25">
      <c r="C116" s="116"/>
      <c r="D116" s="116"/>
      <c r="E116" s="116"/>
      <c r="F116" s="116"/>
      <c r="AQ116" s="22"/>
      <c r="AR116"/>
    </row>
    <row r="117" spans="3:44" x14ac:dyDescent="0.25">
      <c r="C117" s="116"/>
      <c r="D117" s="116"/>
      <c r="E117" s="116"/>
      <c r="F117" s="116"/>
      <c r="AQ117" s="22"/>
      <c r="AR117"/>
    </row>
    <row r="118" spans="3:44" x14ac:dyDescent="0.25">
      <c r="C118" s="116"/>
      <c r="D118" s="116"/>
      <c r="E118" s="116"/>
      <c r="F118" s="116"/>
      <c r="AQ118" s="22"/>
      <c r="AR118"/>
    </row>
    <row r="119" spans="3:44" x14ac:dyDescent="0.25">
      <c r="C119" s="116"/>
      <c r="D119" s="116"/>
      <c r="E119" s="116"/>
      <c r="F119" s="116"/>
      <c r="AM119" s="22"/>
      <c r="AR119"/>
    </row>
    <row r="120" spans="3:44" x14ac:dyDescent="0.25">
      <c r="C120" s="116"/>
      <c r="D120" s="116"/>
      <c r="E120" s="116"/>
      <c r="F120" s="116"/>
      <c r="AM120" s="22"/>
      <c r="AR120"/>
    </row>
    <row r="121" spans="3:44" x14ac:dyDescent="0.25">
      <c r="C121" s="116"/>
      <c r="D121" s="116"/>
      <c r="E121" s="116"/>
      <c r="F121" s="116"/>
      <c r="AM121" s="22"/>
      <c r="AR121"/>
    </row>
    <row r="122" spans="3:44" x14ac:dyDescent="0.25">
      <c r="C122" s="116"/>
      <c r="D122" s="116"/>
      <c r="E122" s="116"/>
      <c r="F122" s="116"/>
      <c r="AM122" s="22"/>
      <c r="AR122"/>
    </row>
    <row r="123" spans="3:44" x14ac:dyDescent="0.25">
      <c r="C123" s="116"/>
      <c r="D123" s="116"/>
      <c r="E123" s="116"/>
      <c r="F123" s="116"/>
      <c r="AM123" s="22"/>
      <c r="AR123"/>
    </row>
    <row r="124" spans="3:44" x14ac:dyDescent="0.25">
      <c r="C124" s="116"/>
      <c r="D124" s="116"/>
      <c r="E124" s="116"/>
      <c r="F124" s="116"/>
      <c r="AM124" s="22"/>
      <c r="AR124"/>
    </row>
    <row r="125" spans="3:44" x14ac:dyDescent="0.25">
      <c r="C125" s="116"/>
      <c r="D125" s="116"/>
      <c r="E125" s="116"/>
      <c r="F125" s="116"/>
      <c r="AM125" s="22"/>
      <c r="AR125"/>
    </row>
    <row r="126" spans="3:44" x14ac:dyDescent="0.25">
      <c r="C126" s="116"/>
      <c r="D126" s="116"/>
      <c r="E126" s="116"/>
      <c r="F126" s="116"/>
      <c r="AM126" s="22"/>
      <c r="AR126"/>
    </row>
    <row r="127" spans="3:44" x14ac:dyDescent="0.25">
      <c r="C127" s="116"/>
      <c r="D127" s="116"/>
      <c r="E127" s="116"/>
      <c r="F127" s="116"/>
      <c r="AM127" s="22"/>
      <c r="AR127"/>
    </row>
    <row r="128" spans="3:44" x14ac:dyDescent="0.25">
      <c r="C128" s="116"/>
      <c r="D128" s="116"/>
      <c r="E128" s="116"/>
      <c r="F128" s="116"/>
      <c r="AM128" s="22"/>
      <c r="AR128"/>
    </row>
    <row r="129" spans="3:44" x14ac:dyDescent="0.25">
      <c r="C129" s="116"/>
      <c r="D129" s="116"/>
      <c r="E129" s="116"/>
      <c r="F129" s="116"/>
      <c r="AM129" s="22"/>
      <c r="AR129"/>
    </row>
    <row r="130" spans="3:44" x14ac:dyDescent="0.25">
      <c r="C130" s="116"/>
      <c r="D130" s="116"/>
      <c r="E130" s="116"/>
      <c r="F130" s="116"/>
      <c r="AM130" s="22"/>
      <c r="AR130"/>
    </row>
    <row r="131" spans="3:44" x14ac:dyDescent="0.25">
      <c r="C131" s="116"/>
      <c r="D131" s="116"/>
      <c r="E131" s="116"/>
      <c r="F131" s="116"/>
      <c r="AM131" s="22"/>
      <c r="AR131"/>
    </row>
    <row r="132" spans="3:44" x14ac:dyDescent="0.25">
      <c r="C132" s="116"/>
      <c r="D132" s="116"/>
      <c r="E132" s="116"/>
      <c r="F132" s="116"/>
      <c r="AM132" s="22"/>
      <c r="AR132"/>
    </row>
    <row r="133" spans="3:44" x14ac:dyDescent="0.25">
      <c r="C133" s="115"/>
      <c r="D133" s="115"/>
      <c r="E133" s="115"/>
      <c r="F133" s="115"/>
      <c r="AM133" s="22"/>
      <c r="AR133"/>
    </row>
    <row r="134" spans="3:44" x14ac:dyDescent="0.25">
      <c r="D134" s="115"/>
      <c r="E134" s="115"/>
      <c r="F134" s="115"/>
      <c r="AM134" s="22"/>
      <c r="AR134"/>
    </row>
    <row r="135" spans="3:44" x14ac:dyDescent="0.25">
      <c r="C135" s="115"/>
      <c r="D135" s="115"/>
      <c r="E135" s="115"/>
      <c r="F135" s="115"/>
      <c r="AM135" s="22"/>
      <c r="AR135"/>
    </row>
    <row r="136" spans="3:44" x14ac:dyDescent="0.25">
      <c r="D136" s="115"/>
      <c r="F136" s="115"/>
      <c r="AN136" s="22"/>
      <c r="AR136"/>
    </row>
    <row r="137" spans="3:44" x14ac:dyDescent="0.25">
      <c r="D137" s="115"/>
      <c r="E137" s="115"/>
      <c r="F137" s="115"/>
      <c r="AN137" s="22"/>
      <c r="AR137"/>
    </row>
    <row r="138" spans="3:44" x14ac:dyDescent="0.25">
      <c r="D138" s="115"/>
      <c r="E138" s="115"/>
      <c r="F138" s="115"/>
      <c r="AN138" s="22"/>
      <c r="AR138"/>
    </row>
    <row r="139" spans="3:44" x14ac:dyDescent="0.25">
      <c r="D139" s="115"/>
      <c r="E139" s="115"/>
      <c r="F139" s="115"/>
      <c r="AN139" s="22"/>
      <c r="AR139"/>
    </row>
    <row r="140" spans="3:44" x14ac:dyDescent="0.25">
      <c r="D140" s="115"/>
      <c r="E140" s="115"/>
      <c r="F140" s="115"/>
      <c r="AN140" s="22"/>
      <c r="AR140"/>
    </row>
    <row r="141" spans="3:44" x14ac:dyDescent="0.25">
      <c r="E141" s="115"/>
      <c r="F141" s="115"/>
      <c r="AN141" s="22"/>
      <c r="AR141"/>
    </row>
    <row r="142" spans="3:44" x14ac:dyDescent="0.25">
      <c r="D142" s="115"/>
      <c r="E142" s="115"/>
      <c r="F142" s="115"/>
      <c r="G142" s="115"/>
    </row>
  </sheetData>
  <sortState xmlns:xlrd2="http://schemas.microsoft.com/office/spreadsheetml/2017/richdata2" ref="AQ5:AR27">
    <sortCondition ref="AR5:AR27"/>
  </sortState>
  <conditionalFormatting sqref="K58:AL5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5:AP56">
    <cfRule type="cellIs" dxfId="13" priority="3" operator="greaterThan">
      <formula>0</formula>
    </cfRule>
    <cfRule type="cellIs" dxfId="12" priority="4" operator="greaterThan">
      <formula>0</formula>
    </cfRule>
  </conditionalFormatting>
  <conditionalFormatting sqref="AR35:AR56">
    <cfRule type="cellIs" dxfId="11" priority="1" operator="lessThan">
      <formula>6</formula>
    </cfRule>
    <cfRule type="cellIs" dxfId="10" priority="2" operator="greaterThan">
      <formula>17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P296"/>
  <sheetViews>
    <sheetView zoomScaleNormal="100" workbookViewId="0">
      <selection activeCell="BM72" sqref="BM72:BM75"/>
    </sheetView>
  </sheetViews>
  <sheetFormatPr defaultRowHeight="15" x14ac:dyDescent="0.25"/>
  <cols>
    <col min="2" max="2" width="24.5703125" customWidth="1"/>
    <col min="3" max="3" width="15" style="1" customWidth="1"/>
    <col min="4" max="6" width="10.5703125" bestFit="1" customWidth="1"/>
    <col min="7" max="7" width="12.28515625" customWidth="1"/>
    <col min="8" max="32" width="10.5703125" bestFit="1" customWidth="1"/>
    <col min="33" max="33" width="8.42578125" bestFit="1" customWidth="1"/>
    <col min="34" max="34" width="10.5703125" style="22" bestFit="1" customWidth="1"/>
    <col min="35" max="37" width="9.28515625" bestFit="1" customWidth="1"/>
    <col min="38" max="38" width="11" style="22" customWidth="1"/>
    <col min="39" max="40" width="9.28515625" customWidth="1"/>
    <col min="41" max="41" width="11.5703125" customWidth="1"/>
    <col min="42" max="42" width="11.5703125" style="22" customWidth="1"/>
    <col min="43" max="43" width="12.42578125" customWidth="1"/>
    <col min="44" max="44" width="6.5703125" customWidth="1"/>
    <col min="45" max="46" width="11.140625" bestFit="1" customWidth="1"/>
    <col min="47" max="47" width="17" customWidth="1"/>
    <col min="48" max="48" width="10.140625" customWidth="1"/>
    <col min="49" max="49" width="9.5703125" bestFit="1" customWidth="1"/>
    <col min="50" max="50" width="11.140625" customWidth="1"/>
    <col min="51" max="51" width="8.28515625" bestFit="1" customWidth="1"/>
    <col min="52" max="52" width="7.42578125" bestFit="1" customWidth="1"/>
    <col min="53" max="53" width="8" bestFit="1" customWidth="1"/>
    <col min="54" max="54" width="10" customWidth="1"/>
    <col min="59" max="59" width="18.140625" customWidth="1"/>
    <col min="60" max="60" width="20.5703125" style="130" customWidth="1"/>
    <col min="64" max="64" width="10.7109375" customWidth="1"/>
    <col min="65" max="65" width="9.7109375" customWidth="1"/>
    <col min="66" max="66" width="14.42578125" customWidth="1"/>
    <col min="70" max="70" width="18" customWidth="1"/>
  </cols>
  <sheetData>
    <row r="3" spans="2:68" x14ac:dyDescent="0.25">
      <c r="C3" s="9" t="s">
        <v>83</v>
      </c>
      <c r="D3" s="7"/>
      <c r="E3" s="7"/>
      <c r="F3" s="7"/>
      <c r="G3" s="7"/>
      <c r="H3" s="7"/>
    </row>
    <row r="4" spans="2:68" x14ac:dyDescent="0.25">
      <c r="AO4" s="22"/>
      <c r="AQ4" s="22"/>
      <c r="AR4" s="22"/>
      <c r="AS4" s="22"/>
      <c r="AT4" s="22"/>
    </row>
    <row r="5" spans="2:68" ht="41.25" customHeight="1" x14ac:dyDescent="0.25">
      <c r="D5" s="2" t="s">
        <v>21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26</v>
      </c>
      <c r="J5" s="2" t="s">
        <v>27</v>
      </c>
      <c r="K5" s="2" t="s">
        <v>28</v>
      </c>
      <c r="L5" s="2" t="s">
        <v>29</v>
      </c>
      <c r="M5" s="2" t="s">
        <v>30</v>
      </c>
      <c r="N5" s="2" t="s">
        <v>31</v>
      </c>
      <c r="O5" s="2" t="s">
        <v>32</v>
      </c>
      <c r="P5" s="2" t="s">
        <v>33</v>
      </c>
      <c r="Q5" s="2" t="s">
        <v>34</v>
      </c>
      <c r="R5" s="2" t="s">
        <v>35</v>
      </c>
      <c r="S5" s="2" t="s">
        <v>36</v>
      </c>
      <c r="T5" s="2" t="s">
        <v>37</v>
      </c>
      <c r="U5" s="2" t="s">
        <v>38</v>
      </c>
      <c r="V5" s="2" t="s">
        <v>39</v>
      </c>
      <c r="W5" s="2" t="s">
        <v>40</v>
      </c>
      <c r="X5" s="2" t="s">
        <v>41</v>
      </c>
      <c r="Y5" s="2" t="s">
        <v>42</v>
      </c>
      <c r="Z5" s="2" t="s">
        <v>43</v>
      </c>
      <c r="AA5" s="2" t="s">
        <v>44</v>
      </c>
      <c r="AB5" s="2" t="s">
        <v>45</v>
      </c>
      <c r="AC5" s="2" t="s">
        <v>46</v>
      </c>
      <c r="AD5" s="2" t="s">
        <v>47</v>
      </c>
      <c r="AE5" s="2" t="s">
        <v>48</v>
      </c>
      <c r="AF5" s="2" t="s">
        <v>49</v>
      </c>
      <c r="AG5" s="2" t="s">
        <v>50</v>
      </c>
      <c r="AH5" s="76" t="s">
        <v>51</v>
      </c>
      <c r="AI5" s="2" t="s">
        <v>52</v>
      </c>
      <c r="AJ5" s="2" t="s">
        <v>53</v>
      </c>
      <c r="AK5" s="2" t="s">
        <v>54</v>
      </c>
      <c r="AL5" s="76" t="s">
        <v>90</v>
      </c>
      <c r="AM5" s="29" t="s">
        <v>91</v>
      </c>
      <c r="AN5" s="29" t="s">
        <v>93</v>
      </c>
      <c r="AO5" s="29" t="s">
        <v>96</v>
      </c>
      <c r="AP5" s="76" t="s">
        <v>97</v>
      </c>
      <c r="AQ5" s="76" t="s">
        <v>101</v>
      </c>
      <c r="AR5" s="125" t="s">
        <v>380</v>
      </c>
      <c r="AS5" s="39"/>
      <c r="AV5" s="84" t="s">
        <v>52</v>
      </c>
      <c r="AW5" s="84" t="s">
        <v>91</v>
      </c>
      <c r="AX5" s="84" t="s">
        <v>101</v>
      </c>
      <c r="BG5" s="136"/>
      <c r="BH5" s="137"/>
      <c r="BI5" s="135" t="s">
        <v>52</v>
      </c>
      <c r="BJ5" s="135" t="s">
        <v>91</v>
      </c>
      <c r="BK5" s="135" t="s">
        <v>101</v>
      </c>
      <c r="BL5" s="108"/>
      <c r="BM5" s="109"/>
      <c r="BN5" s="109"/>
    </row>
    <row r="6" spans="2:68" x14ac:dyDescent="0.25">
      <c r="B6" s="147" t="s">
        <v>88</v>
      </c>
      <c r="C6" s="1" t="s">
        <v>80</v>
      </c>
      <c r="D6" s="31">
        <v>227.68100000000001</v>
      </c>
      <c r="E6" s="31">
        <v>222.65389999999999</v>
      </c>
      <c r="F6" s="31">
        <v>213.49850000000001</v>
      </c>
      <c r="G6" s="31">
        <v>231.303</v>
      </c>
      <c r="H6" s="31">
        <v>225.81190000000001</v>
      </c>
      <c r="I6" s="31">
        <v>223.75219999999999</v>
      </c>
      <c r="J6" s="31">
        <v>251.79150000000001</v>
      </c>
      <c r="K6" s="31">
        <v>250.9529</v>
      </c>
      <c r="L6" s="31">
        <v>228.41929999999999</v>
      </c>
      <c r="M6" s="31">
        <v>236.01820000000001</v>
      </c>
      <c r="N6" s="31">
        <v>239.7944</v>
      </c>
      <c r="O6" s="31">
        <v>234.64879999999999</v>
      </c>
      <c r="P6" s="31">
        <v>213.23349999999999</v>
      </c>
      <c r="Q6" s="31">
        <v>208.33510000000001</v>
      </c>
      <c r="R6" s="31">
        <v>213.0453</v>
      </c>
      <c r="S6" s="31">
        <v>199.06970000000001</v>
      </c>
      <c r="T6" s="31">
        <v>193.44880000000001</v>
      </c>
      <c r="U6" s="31">
        <v>187.25309999999999</v>
      </c>
      <c r="V6" s="31">
        <v>170.72</v>
      </c>
      <c r="W6" s="31">
        <v>144.75630000000001</v>
      </c>
      <c r="X6" s="31">
        <v>131.88669999999999</v>
      </c>
      <c r="Y6" s="31">
        <v>138.35319999999999</v>
      </c>
      <c r="Z6" s="31">
        <v>138.756</v>
      </c>
      <c r="AA6" s="31">
        <v>140.81309999999999</v>
      </c>
      <c r="AB6" s="31">
        <v>144.42850000000001</v>
      </c>
      <c r="AC6" s="31">
        <v>155.15899999999999</v>
      </c>
      <c r="AD6" s="31">
        <v>153.5779</v>
      </c>
      <c r="AE6" s="31">
        <v>148.56739999999999</v>
      </c>
      <c r="AF6" s="31">
        <v>142.48820000000001</v>
      </c>
      <c r="AG6" s="31">
        <v>167.5112</v>
      </c>
      <c r="AH6" s="56">
        <v>174.9547</v>
      </c>
      <c r="AI6" s="31">
        <v>178.7484</v>
      </c>
      <c r="AJ6" s="31">
        <v>166.0044</v>
      </c>
      <c r="AK6" s="31">
        <v>107.3942</v>
      </c>
      <c r="AL6" s="56">
        <v>129.66079999999999</v>
      </c>
      <c r="AM6" s="31">
        <v>133.3629</v>
      </c>
      <c r="AN6" s="31">
        <v>121.5177</v>
      </c>
      <c r="AO6" s="31">
        <v>133.30690000000001</v>
      </c>
      <c r="AP6" s="56">
        <v>152.95570000000001</v>
      </c>
      <c r="AQ6" s="31">
        <v>171.84180000000001</v>
      </c>
      <c r="AR6" s="126">
        <f>((AQ6-AM6)/AM6)*100</f>
        <v>28.85277689672316</v>
      </c>
      <c r="AS6" s="24"/>
      <c r="AU6" s="1" t="s">
        <v>80</v>
      </c>
      <c r="AV6" s="31">
        <v>278.3304</v>
      </c>
      <c r="AW6" s="31">
        <v>194.88720000000001</v>
      </c>
      <c r="AX6" s="31">
        <v>239.39940000000001</v>
      </c>
      <c r="AY6" s="70">
        <f>(AW6-AV6)/AV6</f>
        <v>-0.29979908770296021</v>
      </c>
      <c r="AZ6" s="71">
        <f>(AX6-AW6)/AW6</f>
        <v>0.22839981281479751</v>
      </c>
      <c r="BA6" s="71">
        <f>(AX6-AV6)/AV6</f>
        <v>-0.13987333040156585</v>
      </c>
      <c r="BF6" s="107"/>
      <c r="BG6" s="148" t="s">
        <v>88</v>
      </c>
      <c r="BH6" s="131" t="s">
        <v>80</v>
      </c>
      <c r="BI6" s="127">
        <v>178.7484</v>
      </c>
      <c r="BJ6" s="127">
        <v>133.3629</v>
      </c>
      <c r="BK6" s="127">
        <v>171.84180000000001</v>
      </c>
      <c r="BL6" s="59"/>
      <c r="BM6" s="105"/>
      <c r="BN6" s="106"/>
      <c r="BP6" s="18"/>
    </row>
    <row r="7" spans="2:68" x14ac:dyDescent="0.25">
      <c r="B7" s="147"/>
      <c r="C7" s="1" t="s">
        <v>81</v>
      </c>
      <c r="D7" s="31">
        <v>945.93240000000003</v>
      </c>
      <c r="E7" s="31">
        <v>957.30840000000001</v>
      </c>
      <c r="F7" s="31">
        <v>935.29880000000003</v>
      </c>
      <c r="G7" s="31">
        <v>951.99300000000005</v>
      </c>
      <c r="H7" s="31">
        <v>936.20370000000003</v>
      </c>
      <c r="I7" s="31">
        <v>953.31500000000005</v>
      </c>
      <c r="J7" s="31">
        <v>976.7921</v>
      </c>
      <c r="K7" s="31">
        <v>1029.461</v>
      </c>
      <c r="L7" s="31">
        <v>971.52520000000004</v>
      </c>
      <c r="M7" s="31">
        <v>986.65440000000001</v>
      </c>
      <c r="N7" s="31">
        <v>1010.519</v>
      </c>
      <c r="O7" s="31">
        <v>995.42370000000005</v>
      </c>
      <c r="P7" s="31">
        <v>960.24069999999995</v>
      </c>
      <c r="Q7" s="31">
        <v>935.4615</v>
      </c>
      <c r="R7" s="31">
        <v>939.49339999999995</v>
      </c>
      <c r="S7" s="31">
        <v>910.81500000000005</v>
      </c>
      <c r="T7" s="31">
        <v>874.50620000000004</v>
      </c>
      <c r="U7" s="31">
        <v>849.74779999999998</v>
      </c>
      <c r="V7" s="31">
        <v>813.45550000000003</v>
      </c>
      <c r="W7" s="31">
        <v>750.04049999999995</v>
      </c>
      <c r="X7" s="31">
        <v>775.65419999999995</v>
      </c>
      <c r="Y7" s="31">
        <v>829.38959999999997</v>
      </c>
      <c r="Z7" s="31">
        <v>826.15300000000002</v>
      </c>
      <c r="AA7" s="31">
        <v>871.19839999999999</v>
      </c>
      <c r="AB7" s="31">
        <v>840.74959999999999</v>
      </c>
      <c r="AC7" s="31">
        <v>868.09389999999996</v>
      </c>
      <c r="AD7" s="31">
        <v>868.86839999999995</v>
      </c>
      <c r="AE7" s="31">
        <v>859.07039999999995</v>
      </c>
      <c r="AF7" s="31">
        <v>866.26369999999997</v>
      </c>
      <c r="AG7" s="31">
        <v>884.7047</v>
      </c>
      <c r="AH7" s="56">
        <v>915.49040000000002</v>
      </c>
      <c r="AI7" s="31">
        <v>894.95299999999997</v>
      </c>
      <c r="AJ7" s="31">
        <v>870.3202</v>
      </c>
      <c r="AK7" s="31">
        <v>796.88070000000005</v>
      </c>
      <c r="AL7" s="56">
        <v>860.45259999999996</v>
      </c>
      <c r="AM7" s="31">
        <v>850.68200000000002</v>
      </c>
      <c r="AN7" s="31">
        <v>744.95740000000001</v>
      </c>
      <c r="AO7" s="31">
        <v>778.04470000000003</v>
      </c>
      <c r="AP7" s="56">
        <v>814.23209999999995</v>
      </c>
      <c r="AQ7" s="31">
        <v>840.16610000000003</v>
      </c>
      <c r="AR7" s="126">
        <f t="shared" ref="AR7:AR70" si="0">((AQ7-AM7)/AM7)*100</f>
        <v>-1.236172858953168</v>
      </c>
      <c r="AS7" s="24"/>
      <c r="AU7" s="1" t="s">
        <v>81</v>
      </c>
      <c r="AV7" s="31">
        <v>1444.96</v>
      </c>
      <c r="AW7" s="31">
        <v>1312.1310000000001</v>
      </c>
      <c r="AX7" s="31">
        <v>1321.731</v>
      </c>
      <c r="AY7" s="70">
        <f t="shared" ref="AY7:AZ8" si="1">(AW7-AV7)/AV7</f>
        <v>-9.1925728047835192E-2</v>
      </c>
      <c r="AZ7" s="71">
        <f t="shared" si="1"/>
        <v>7.316342651762597E-3</v>
      </c>
      <c r="BA7" s="71">
        <f t="shared" ref="BA7:BA8" si="2">(AX7-AV7)/AV7</f>
        <v>-8.528194552098331E-2</v>
      </c>
      <c r="BF7" s="107"/>
      <c r="BG7" s="148"/>
      <c r="BH7" s="131" t="s">
        <v>81</v>
      </c>
      <c r="BI7" s="127">
        <v>894.95299999999997</v>
      </c>
      <c r="BJ7" s="127">
        <v>850.68200000000002</v>
      </c>
      <c r="BK7" s="127">
        <v>840.16610000000003</v>
      </c>
      <c r="BL7" s="59"/>
      <c r="BM7" s="105"/>
      <c r="BN7" s="106"/>
      <c r="BP7" s="18"/>
    </row>
    <row r="8" spans="2:68" x14ac:dyDescent="0.25">
      <c r="B8" s="147"/>
      <c r="C8" s="1" t="s">
        <v>82</v>
      </c>
      <c r="D8" s="31">
        <v>5468.4589999999998</v>
      </c>
      <c r="E8" s="31">
        <v>5379.5969999999998</v>
      </c>
      <c r="F8" s="31">
        <v>5368.991</v>
      </c>
      <c r="G8" s="31">
        <v>5176.6980000000003</v>
      </c>
      <c r="H8" s="31">
        <v>5358.9679999999998</v>
      </c>
      <c r="I8" s="31">
        <v>5298.29</v>
      </c>
      <c r="J8" s="31">
        <v>5001.2460000000001</v>
      </c>
      <c r="K8" s="31">
        <v>5626.4920000000002</v>
      </c>
      <c r="L8" s="31">
        <v>5049.2610000000004</v>
      </c>
      <c r="M8" s="31">
        <v>5437.5039999999999</v>
      </c>
      <c r="N8" s="31">
        <v>5131.1170000000002</v>
      </c>
      <c r="O8" s="31">
        <v>4862.6689999999999</v>
      </c>
      <c r="P8" s="31">
        <v>4662.549</v>
      </c>
      <c r="Q8" s="31">
        <v>4634.3220000000001</v>
      </c>
      <c r="R8" s="31">
        <v>4625.402</v>
      </c>
      <c r="S8" s="31">
        <v>5187.2250000000004</v>
      </c>
      <c r="T8" s="31">
        <v>4518.7389999999996</v>
      </c>
      <c r="U8" s="31">
        <v>4911.3689999999997</v>
      </c>
      <c r="V8" s="31">
        <v>4368.1850000000004</v>
      </c>
      <c r="W8" s="31">
        <v>4223.4889999999996</v>
      </c>
      <c r="X8" s="31">
        <v>4791.3829999999998</v>
      </c>
      <c r="Y8" s="31">
        <v>5134.7129999999997</v>
      </c>
      <c r="Z8" s="31">
        <v>5049.018</v>
      </c>
      <c r="AA8" s="31">
        <v>5687.5720000000001</v>
      </c>
      <c r="AB8" s="31">
        <v>4710.2979999999998</v>
      </c>
      <c r="AC8" s="31">
        <v>4497.7960000000003</v>
      </c>
      <c r="AD8" s="31">
        <v>4171.21</v>
      </c>
      <c r="AE8" s="31">
        <v>3934.91</v>
      </c>
      <c r="AF8" s="31">
        <v>4175.9849999999997</v>
      </c>
      <c r="AG8" s="31">
        <v>4241.4920000000002</v>
      </c>
      <c r="AH8" s="56">
        <v>4427.5879999999997</v>
      </c>
      <c r="AI8" s="31">
        <v>4303.5870000000004</v>
      </c>
      <c r="AJ8" s="31">
        <v>4236.5479999999998</v>
      </c>
      <c r="AK8" s="31">
        <v>5156.6490000000003</v>
      </c>
      <c r="AL8" s="56">
        <v>4364.1040000000003</v>
      </c>
      <c r="AM8" s="31">
        <v>4298.3310000000001</v>
      </c>
      <c r="AN8" s="31">
        <v>3664.6309999999999</v>
      </c>
      <c r="AO8" s="31">
        <v>3916.3409999999999</v>
      </c>
      <c r="AP8" s="56">
        <v>3468.6860000000001</v>
      </c>
      <c r="AQ8" s="31">
        <v>3532.451</v>
      </c>
      <c r="AR8" s="126">
        <f t="shared" si="0"/>
        <v>-17.818078691473506</v>
      </c>
      <c r="AS8" s="24"/>
      <c r="AU8" s="1" t="s">
        <v>82</v>
      </c>
      <c r="AV8" s="31">
        <v>7463.9369999999999</v>
      </c>
      <c r="AW8" s="31">
        <v>6916.9059999999999</v>
      </c>
      <c r="AX8" s="31">
        <v>6424.3559999999998</v>
      </c>
      <c r="AY8" s="70">
        <f t="shared" si="1"/>
        <v>-7.3289873695343344E-2</v>
      </c>
      <c r="AZ8" s="71">
        <f t="shared" si="1"/>
        <v>-7.120958416956949E-2</v>
      </c>
      <c r="BA8" s="71">
        <f t="shared" si="2"/>
        <v>-0.13928051643522715</v>
      </c>
      <c r="BF8" s="107"/>
      <c r="BG8" s="148"/>
      <c r="BH8" s="131" t="s">
        <v>82</v>
      </c>
      <c r="BI8" s="127">
        <v>4303.5870000000004</v>
      </c>
      <c r="BJ8" s="127">
        <v>4298.3310000000001</v>
      </c>
      <c r="BK8" s="127">
        <v>3532.451</v>
      </c>
      <c r="BL8" s="59"/>
      <c r="BM8" s="105"/>
      <c r="BN8" s="106"/>
      <c r="BP8" s="18"/>
    </row>
    <row r="9" spans="2:68" x14ac:dyDescent="0.25">
      <c r="B9" s="147" t="s">
        <v>1</v>
      </c>
      <c r="C9" s="1" t="s">
        <v>80</v>
      </c>
      <c r="D9" s="31">
        <v>209.01840000000001</v>
      </c>
      <c r="E9" s="31">
        <v>217.3467</v>
      </c>
      <c r="F9" s="31">
        <v>218.89</v>
      </c>
      <c r="G9" s="31">
        <v>221.1001</v>
      </c>
      <c r="H9" s="31">
        <v>223.63159999999999</v>
      </c>
      <c r="I9" s="31">
        <v>227.251</v>
      </c>
      <c r="J9" s="31">
        <v>236.07060000000001</v>
      </c>
      <c r="K9" s="31">
        <v>248.679</v>
      </c>
      <c r="L9" s="31">
        <v>240.76230000000001</v>
      </c>
      <c r="M9" s="31">
        <v>243.21539999999999</v>
      </c>
      <c r="N9" s="31">
        <v>237.9384</v>
      </c>
      <c r="O9" s="31">
        <v>238.49719999999999</v>
      </c>
      <c r="P9" s="31">
        <v>230.46629999999999</v>
      </c>
      <c r="Q9" s="31">
        <v>222.51140000000001</v>
      </c>
      <c r="R9" s="31">
        <v>230.21459999999999</v>
      </c>
      <c r="S9" s="31">
        <v>223.02629999999999</v>
      </c>
      <c r="T9" s="31">
        <v>209.72649999999999</v>
      </c>
      <c r="U9" s="31">
        <v>208.16249999999999</v>
      </c>
      <c r="V9" s="31">
        <v>196.47499999999999</v>
      </c>
      <c r="W9" s="31">
        <v>216.1113</v>
      </c>
      <c r="X9" s="31">
        <v>212.7833</v>
      </c>
      <c r="Y9" s="31">
        <v>207.2483</v>
      </c>
      <c r="Z9" s="31">
        <v>224.63460000000001</v>
      </c>
      <c r="AA9" s="31">
        <v>212.57650000000001</v>
      </c>
      <c r="AB9" s="31">
        <v>199.67140000000001</v>
      </c>
      <c r="AC9" s="31">
        <v>193.78389999999999</v>
      </c>
      <c r="AD9" s="31">
        <v>183.97380000000001</v>
      </c>
      <c r="AE9" s="31">
        <v>185.08250000000001</v>
      </c>
      <c r="AF9" s="31">
        <v>187.87790000000001</v>
      </c>
      <c r="AG9" s="31">
        <v>188.14779999999999</v>
      </c>
      <c r="AH9" s="56">
        <v>201.976</v>
      </c>
      <c r="AI9" s="31">
        <v>204.42359999999999</v>
      </c>
      <c r="AJ9" s="31">
        <v>178.0136</v>
      </c>
      <c r="AK9" s="31">
        <v>163.90870000000001</v>
      </c>
      <c r="AL9" s="56">
        <v>162.28989999999999</v>
      </c>
      <c r="AM9" s="31">
        <v>150.49270000000001</v>
      </c>
      <c r="AN9" s="31">
        <v>147.636</v>
      </c>
      <c r="AO9" s="31">
        <v>150.47460000000001</v>
      </c>
      <c r="AP9" s="56">
        <v>168.0924</v>
      </c>
      <c r="AQ9" s="31">
        <v>162.20050000000001</v>
      </c>
      <c r="AR9" s="126">
        <f t="shared" si="0"/>
        <v>7.7796464546120783</v>
      </c>
      <c r="AS9" s="24"/>
      <c r="BF9" s="107"/>
      <c r="BG9" s="149" t="s">
        <v>1</v>
      </c>
      <c r="BH9" s="138" t="s">
        <v>80</v>
      </c>
      <c r="BI9" s="139">
        <v>204.42359999999999</v>
      </c>
      <c r="BJ9" s="139">
        <v>150.49270000000001</v>
      </c>
      <c r="BK9" s="139">
        <v>162.20050000000001</v>
      </c>
      <c r="BL9" s="59"/>
      <c r="BM9" s="105"/>
      <c r="BN9" s="106"/>
      <c r="BP9" s="18"/>
    </row>
    <row r="10" spans="2:68" x14ac:dyDescent="0.25">
      <c r="B10" s="147"/>
      <c r="C10" s="1" t="s">
        <v>81</v>
      </c>
      <c r="D10" s="31">
        <v>856.40160000000003</v>
      </c>
      <c r="E10" s="31">
        <v>871.45759999999996</v>
      </c>
      <c r="F10" s="31">
        <v>889.07849999999996</v>
      </c>
      <c r="G10" s="31">
        <v>860.51769999999999</v>
      </c>
      <c r="H10" s="31">
        <v>868.85739999999998</v>
      </c>
      <c r="I10" s="31">
        <v>881.41539999999998</v>
      </c>
      <c r="J10" s="31">
        <v>910.51639999999998</v>
      </c>
      <c r="K10" s="31">
        <v>940.56550000000004</v>
      </c>
      <c r="L10" s="31">
        <v>916.30139999999994</v>
      </c>
      <c r="M10" s="31">
        <v>929.17129999999997</v>
      </c>
      <c r="N10" s="31">
        <v>909.4203</v>
      </c>
      <c r="O10" s="31">
        <v>887.54200000000003</v>
      </c>
      <c r="P10" s="31">
        <v>869.19489999999996</v>
      </c>
      <c r="Q10" s="31">
        <v>828.697</v>
      </c>
      <c r="R10" s="31">
        <v>820.21029999999996</v>
      </c>
      <c r="S10" s="31">
        <v>862.6105</v>
      </c>
      <c r="T10" s="31">
        <v>879.66729999999995</v>
      </c>
      <c r="U10" s="31">
        <v>857.82219999999995</v>
      </c>
      <c r="V10" s="31">
        <v>853.65200000000004</v>
      </c>
      <c r="W10" s="31">
        <v>852.35580000000004</v>
      </c>
      <c r="X10" s="31">
        <v>849.95680000000004</v>
      </c>
      <c r="Y10" s="31">
        <v>835.93520000000001</v>
      </c>
      <c r="Z10" s="31">
        <v>897.07619999999997</v>
      </c>
      <c r="AA10" s="31">
        <v>918.64660000000003</v>
      </c>
      <c r="AB10" s="31">
        <v>938.09249999999997</v>
      </c>
      <c r="AC10" s="31">
        <v>930.21839999999997</v>
      </c>
      <c r="AD10" s="31">
        <v>895.14200000000005</v>
      </c>
      <c r="AE10" s="31">
        <v>889.97910000000002</v>
      </c>
      <c r="AF10" s="31">
        <v>920.19960000000003</v>
      </c>
      <c r="AG10" s="31">
        <v>902.03279999999995</v>
      </c>
      <c r="AH10" s="56">
        <v>936.38919999999996</v>
      </c>
      <c r="AI10" s="31">
        <v>1017.586</v>
      </c>
      <c r="AJ10" s="31">
        <v>921.25540000000001</v>
      </c>
      <c r="AK10" s="31">
        <v>993.16539999999998</v>
      </c>
      <c r="AL10" s="56">
        <v>875.04259999999999</v>
      </c>
      <c r="AM10" s="31">
        <v>902.58540000000005</v>
      </c>
      <c r="AN10" s="31">
        <v>950.57339999999999</v>
      </c>
      <c r="AO10" s="31">
        <v>933.34090000000003</v>
      </c>
      <c r="AP10" s="56">
        <v>945.66300000000001</v>
      </c>
      <c r="AQ10" s="31">
        <v>912.79610000000002</v>
      </c>
      <c r="AR10" s="126">
        <f t="shared" si="0"/>
        <v>1.1312724535539764</v>
      </c>
      <c r="AS10" s="24"/>
      <c r="BF10" s="107"/>
      <c r="BG10" s="149"/>
      <c r="BH10" s="138" t="s">
        <v>81</v>
      </c>
      <c r="BI10" s="139">
        <v>1017.586</v>
      </c>
      <c r="BJ10" s="139">
        <v>902.58540000000005</v>
      </c>
      <c r="BK10" s="139">
        <v>912.79610000000002</v>
      </c>
      <c r="BL10" s="59"/>
      <c r="BM10" s="105"/>
      <c r="BN10" s="106"/>
      <c r="BP10" s="18"/>
    </row>
    <row r="11" spans="2:68" x14ac:dyDescent="0.25">
      <c r="B11" s="147"/>
      <c r="C11" s="1" t="s">
        <v>82</v>
      </c>
      <c r="D11" s="31">
        <v>3725.1210000000001</v>
      </c>
      <c r="E11" s="31">
        <v>3715.5239999999999</v>
      </c>
      <c r="F11" s="31">
        <v>3606.9639999999999</v>
      </c>
      <c r="G11" s="31">
        <v>3747.8589999999999</v>
      </c>
      <c r="H11" s="31">
        <v>3916.1260000000002</v>
      </c>
      <c r="I11" s="31">
        <v>4490.5389999999998</v>
      </c>
      <c r="J11" s="31">
        <v>4617.8280000000004</v>
      </c>
      <c r="K11" s="31">
        <v>4375.5690000000004</v>
      </c>
      <c r="L11" s="31">
        <v>4917.7370000000001</v>
      </c>
      <c r="M11" s="31">
        <v>4393.3069999999998</v>
      </c>
      <c r="N11" s="31">
        <v>3896.1019999999999</v>
      </c>
      <c r="O11" s="31">
        <v>3991.6179999999999</v>
      </c>
      <c r="P11" s="31">
        <v>3538.02</v>
      </c>
      <c r="Q11" s="31">
        <v>3194.36</v>
      </c>
      <c r="R11" s="31">
        <v>3662.1990000000001</v>
      </c>
      <c r="S11" s="31">
        <v>3567.7809999999999</v>
      </c>
      <c r="T11" s="31">
        <v>3761.1089999999999</v>
      </c>
      <c r="U11" s="31">
        <v>3901.3629999999998</v>
      </c>
      <c r="V11" s="31">
        <v>3873.4549999999999</v>
      </c>
      <c r="W11" s="31">
        <v>3708.366</v>
      </c>
      <c r="X11" s="31">
        <v>3852.8829999999998</v>
      </c>
      <c r="Y11" s="31">
        <v>3784.7310000000002</v>
      </c>
      <c r="Z11" s="31">
        <v>4356.4369999999999</v>
      </c>
      <c r="AA11" s="31">
        <v>4378.0919999999996</v>
      </c>
      <c r="AB11" s="31">
        <v>5180.7539999999999</v>
      </c>
      <c r="AC11" s="31">
        <v>5313.9189999999999</v>
      </c>
      <c r="AD11" s="31">
        <v>5628.8140000000003</v>
      </c>
      <c r="AE11" s="31">
        <v>5895.1189999999997</v>
      </c>
      <c r="AF11" s="31">
        <v>5336.5749999999998</v>
      </c>
      <c r="AG11" s="31">
        <v>5072.1019999999999</v>
      </c>
      <c r="AH11" s="56">
        <v>4975.7489999999998</v>
      </c>
      <c r="AI11" s="31">
        <v>5582.7619999999997</v>
      </c>
      <c r="AJ11" s="31">
        <v>5256.75</v>
      </c>
      <c r="AK11" s="31">
        <v>5745.2070000000003</v>
      </c>
      <c r="AL11" s="56">
        <v>5242.0630000000001</v>
      </c>
      <c r="AM11" s="31">
        <v>5747.0590000000002</v>
      </c>
      <c r="AN11" s="31">
        <v>6352.1139999999996</v>
      </c>
      <c r="AO11" s="31">
        <v>5740.6379999999999</v>
      </c>
      <c r="AP11" s="56">
        <v>6124.92</v>
      </c>
      <c r="AQ11" s="31">
        <v>5024.17</v>
      </c>
      <c r="AR11" s="126">
        <f t="shared" si="0"/>
        <v>-12.578416195135636</v>
      </c>
      <c r="AS11" s="24"/>
      <c r="BF11" s="107"/>
      <c r="BG11" s="149"/>
      <c r="BH11" s="138" t="s">
        <v>82</v>
      </c>
      <c r="BI11" s="139">
        <v>5582.7619999999997</v>
      </c>
      <c r="BJ11" s="139">
        <v>5747.0590000000002</v>
      </c>
      <c r="BK11" s="139">
        <v>5024.17</v>
      </c>
      <c r="BL11" s="59"/>
      <c r="BM11" s="105"/>
      <c r="BN11" s="106"/>
      <c r="BP11" s="18"/>
    </row>
    <row r="12" spans="2:68" x14ac:dyDescent="0.25">
      <c r="B12" s="147" t="s">
        <v>2</v>
      </c>
      <c r="C12" s="1" t="s">
        <v>80</v>
      </c>
      <c r="D12" s="31">
        <v>206.16720000000001</v>
      </c>
      <c r="E12" s="31">
        <v>202.86519999999999</v>
      </c>
      <c r="F12" s="31">
        <v>212.58519999999999</v>
      </c>
      <c r="G12" s="31">
        <v>204.70240000000001</v>
      </c>
      <c r="H12" s="31">
        <v>198.29339999999999</v>
      </c>
      <c r="I12" s="31">
        <v>184.43639999999999</v>
      </c>
      <c r="J12" s="31">
        <v>225.56379999999999</v>
      </c>
      <c r="K12" s="31">
        <v>230.34129999999999</v>
      </c>
      <c r="L12" s="31">
        <v>235.79089999999999</v>
      </c>
      <c r="M12" s="31">
        <v>255.9408</v>
      </c>
      <c r="N12" s="31">
        <v>252.91909999999999</v>
      </c>
      <c r="O12" s="31">
        <v>262.60489999999999</v>
      </c>
      <c r="P12" s="31">
        <v>239.696</v>
      </c>
      <c r="Q12" s="31">
        <v>223.2577</v>
      </c>
      <c r="R12" s="31">
        <v>219.01849999999999</v>
      </c>
      <c r="S12" s="31">
        <v>204.56700000000001</v>
      </c>
      <c r="T12" s="31">
        <v>165.28700000000001</v>
      </c>
      <c r="U12" s="31">
        <v>176.70349999999999</v>
      </c>
      <c r="V12" s="31">
        <v>192.8998</v>
      </c>
      <c r="W12" s="31">
        <v>195.12799999999999</v>
      </c>
      <c r="X12" s="31">
        <v>180.1876</v>
      </c>
      <c r="Y12" s="31">
        <v>179.41069999999999</v>
      </c>
      <c r="Z12" s="31">
        <v>174.66890000000001</v>
      </c>
      <c r="AA12" s="31">
        <v>177.93559999999999</v>
      </c>
      <c r="AB12" s="31">
        <v>152.90979999999999</v>
      </c>
      <c r="AC12" s="31">
        <v>137.35489999999999</v>
      </c>
      <c r="AD12" s="31">
        <v>182.3802</v>
      </c>
      <c r="AE12" s="31">
        <v>168.96610000000001</v>
      </c>
      <c r="AF12" s="31">
        <v>193.68549999999999</v>
      </c>
      <c r="AG12" s="31">
        <v>189.07210000000001</v>
      </c>
      <c r="AH12" s="56">
        <v>175.08359999999999</v>
      </c>
      <c r="AI12" s="31">
        <v>174.44970000000001</v>
      </c>
      <c r="AJ12" s="31">
        <v>167.8972</v>
      </c>
      <c r="AK12" s="31">
        <v>166.07149999999999</v>
      </c>
      <c r="AL12" s="56">
        <v>160.4879</v>
      </c>
      <c r="AM12" s="31">
        <v>190.46080000000001</v>
      </c>
      <c r="AN12" s="31">
        <v>193.43369999999999</v>
      </c>
      <c r="AO12" s="31">
        <v>192.46879999999999</v>
      </c>
      <c r="AP12" s="56">
        <v>206.76320000000001</v>
      </c>
      <c r="AQ12" s="31">
        <v>210.7482</v>
      </c>
      <c r="AR12" s="126">
        <f t="shared" si="0"/>
        <v>10.651745661049409</v>
      </c>
      <c r="AS12" s="24"/>
      <c r="BF12" s="107"/>
      <c r="BG12" s="148" t="s">
        <v>2</v>
      </c>
      <c r="BH12" s="131" t="s">
        <v>80</v>
      </c>
      <c r="BI12" s="127">
        <v>174.44970000000001</v>
      </c>
      <c r="BJ12" s="127">
        <v>190.46080000000001</v>
      </c>
      <c r="BK12" s="127">
        <v>210.7482</v>
      </c>
      <c r="BL12" s="59"/>
      <c r="BM12" s="105"/>
      <c r="BN12" s="106"/>
      <c r="BP12" s="18"/>
    </row>
    <row r="13" spans="2:68" x14ac:dyDescent="0.25">
      <c r="B13" s="147"/>
      <c r="C13" s="1" t="s">
        <v>81</v>
      </c>
      <c r="D13" s="31">
        <v>859.27660000000003</v>
      </c>
      <c r="E13" s="31">
        <v>905.3981</v>
      </c>
      <c r="F13" s="31">
        <v>911.36500000000001</v>
      </c>
      <c r="G13" s="31">
        <v>1010.535</v>
      </c>
      <c r="H13" s="31">
        <v>926.94200000000001</v>
      </c>
      <c r="I13" s="31">
        <v>933.87519999999995</v>
      </c>
      <c r="J13" s="31">
        <v>1002.356</v>
      </c>
      <c r="K13" s="31">
        <v>1083.8009999999999</v>
      </c>
      <c r="L13" s="31">
        <v>1037.712</v>
      </c>
      <c r="M13" s="31">
        <v>1059.2850000000001</v>
      </c>
      <c r="N13" s="31">
        <v>1111.729</v>
      </c>
      <c r="O13" s="31">
        <v>1070.6010000000001</v>
      </c>
      <c r="P13" s="31">
        <v>1082.626</v>
      </c>
      <c r="Q13" s="31">
        <v>1018.58</v>
      </c>
      <c r="R13" s="31">
        <v>1030.287</v>
      </c>
      <c r="S13" s="31">
        <v>1065.9059999999999</v>
      </c>
      <c r="T13" s="31">
        <v>950.21410000000003</v>
      </c>
      <c r="U13" s="31">
        <v>991.33320000000003</v>
      </c>
      <c r="V13" s="31">
        <v>999.75400000000002</v>
      </c>
      <c r="W13" s="31">
        <v>1008.0359999999999</v>
      </c>
      <c r="X13" s="31">
        <v>988.61289999999997</v>
      </c>
      <c r="Y13" s="31">
        <v>1000.199</v>
      </c>
      <c r="Z13" s="31">
        <v>978.51639999999998</v>
      </c>
      <c r="AA13" s="31">
        <v>926.7749</v>
      </c>
      <c r="AB13" s="31">
        <v>917.52689999999996</v>
      </c>
      <c r="AC13" s="31">
        <v>843.87120000000004</v>
      </c>
      <c r="AD13" s="31">
        <v>900.94050000000004</v>
      </c>
      <c r="AE13" s="31">
        <v>863.35599999999999</v>
      </c>
      <c r="AF13" s="31">
        <v>816.4402</v>
      </c>
      <c r="AG13" s="31">
        <v>933.95630000000006</v>
      </c>
      <c r="AH13" s="56">
        <v>962.44299999999998</v>
      </c>
      <c r="AI13" s="31">
        <v>923.59649999999999</v>
      </c>
      <c r="AJ13" s="31">
        <v>914.44590000000005</v>
      </c>
      <c r="AK13" s="31">
        <v>913.07460000000003</v>
      </c>
      <c r="AL13" s="56">
        <v>932.64940000000001</v>
      </c>
      <c r="AM13" s="31">
        <v>969.3039</v>
      </c>
      <c r="AN13" s="31">
        <v>947.61900000000003</v>
      </c>
      <c r="AO13" s="31">
        <v>923.41510000000005</v>
      </c>
      <c r="AP13" s="56">
        <v>924.76679999999999</v>
      </c>
      <c r="AQ13" s="31">
        <v>940.69280000000003</v>
      </c>
      <c r="AR13" s="126">
        <f t="shared" si="0"/>
        <v>-2.9517161748755951</v>
      </c>
      <c r="AS13" s="24"/>
      <c r="BF13" s="107"/>
      <c r="BG13" s="148"/>
      <c r="BH13" s="131" t="s">
        <v>81</v>
      </c>
      <c r="BI13" s="127">
        <v>923.59649999999999</v>
      </c>
      <c r="BJ13" s="127">
        <v>969.3039</v>
      </c>
      <c r="BK13" s="127">
        <v>940.69280000000003</v>
      </c>
      <c r="BL13" s="59"/>
      <c r="BM13" s="105"/>
      <c r="BN13" s="106"/>
      <c r="BP13" s="18"/>
    </row>
    <row r="14" spans="2:68" x14ac:dyDescent="0.25">
      <c r="B14" s="147"/>
      <c r="C14" s="1" t="s">
        <v>82</v>
      </c>
      <c r="D14" s="31">
        <v>4052.2420000000002</v>
      </c>
      <c r="E14" s="31">
        <v>3780.5650000000001</v>
      </c>
      <c r="F14" s="31">
        <v>3916.884</v>
      </c>
      <c r="G14" s="31">
        <v>4244.2820000000002</v>
      </c>
      <c r="H14" s="31">
        <v>3449.6</v>
      </c>
      <c r="I14" s="31">
        <v>3798.59</v>
      </c>
      <c r="J14" s="31">
        <v>4208.7330000000002</v>
      </c>
      <c r="K14" s="31">
        <v>4657.5060000000003</v>
      </c>
      <c r="L14" s="31">
        <v>4631.308</v>
      </c>
      <c r="M14" s="31">
        <v>4491.7449999999999</v>
      </c>
      <c r="N14" s="31">
        <v>5046.473</v>
      </c>
      <c r="O14" s="31">
        <v>4630.5389999999998</v>
      </c>
      <c r="P14" s="31">
        <v>4380.8509999999997</v>
      </c>
      <c r="Q14" s="31">
        <v>3974.1379999999999</v>
      </c>
      <c r="R14" s="31">
        <v>3983.02</v>
      </c>
      <c r="S14" s="31">
        <v>4502.4849999999997</v>
      </c>
      <c r="T14" s="31">
        <v>4264.5389999999998</v>
      </c>
      <c r="U14" s="31">
        <v>5208.0050000000001</v>
      </c>
      <c r="V14" s="31">
        <v>4519.5450000000001</v>
      </c>
      <c r="W14" s="31">
        <v>4859.2110000000002</v>
      </c>
      <c r="X14" s="31">
        <v>5430.6769999999997</v>
      </c>
      <c r="Y14" s="31">
        <v>6262.9889999999996</v>
      </c>
      <c r="Z14" s="31">
        <v>5727.6030000000001</v>
      </c>
      <c r="AA14" s="31">
        <v>4342.8220000000001</v>
      </c>
      <c r="AB14" s="31">
        <v>4646.1859999999997</v>
      </c>
      <c r="AC14" s="31">
        <v>4248.4399999999996</v>
      </c>
      <c r="AD14" s="31">
        <v>3998.306</v>
      </c>
      <c r="AE14" s="31">
        <v>3894.6370000000002</v>
      </c>
      <c r="AF14" s="31">
        <v>4045.0650000000001</v>
      </c>
      <c r="AG14" s="31">
        <v>4081.8510000000001</v>
      </c>
      <c r="AH14" s="56">
        <v>3706.942</v>
      </c>
      <c r="AI14" s="31">
        <v>3883.1860000000001</v>
      </c>
      <c r="AJ14" s="31">
        <v>3812.998</v>
      </c>
      <c r="AK14" s="31">
        <v>3711.9459999999999</v>
      </c>
      <c r="AL14" s="56">
        <v>3799.71</v>
      </c>
      <c r="AM14" s="31">
        <v>3936.5610000000001</v>
      </c>
      <c r="AN14" s="31">
        <v>4036.7849999999999</v>
      </c>
      <c r="AO14" s="31">
        <v>4465.2610000000004</v>
      </c>
      <c r="AP14" s="56">
        <v>4468.1379999999999</v>
      </c>
      <c r="AQ14" s="31">
        <v>4453.4589999999998</v>
      </c>
      <c r="AR14" s="126">
        <f t="shared" si="0"/>
        <v>13.130699613190286</v>
      </c>
      <c r="AS14" s="24"/>
      <c r="BF14" s="107"/>
      <c r="BG14" s="148"/>
      <c r="BH14" s="131" t="s">
        <v>82</v>
      </c>
      <c r="BI14" s="127">
        <v>3883.1860000000001</v>
      </c>
      <c r="BJ14" s="127">
        <v>3936.5610000000001</v>
      </c>
      <c r="BK14" s="127">
        <v>4453.4589999999998</v>
      </c>
      <c r="BL14" s="59"/>
      <c r="BM14" s="105"/>
      <c r="BN14" s="106"/>
      <c r="BP14" s="18"/>
    </row>
    <row r="15" spans="2:68" x14ac:dyDescent="0.25">
      <c r="B15" s="147" t="s">
        <v>3</v>
      </c>
      <c r="C15" s="1" t="s">
        <v>80</v>
      </c>
      <c r="D15" s="31">
        <v>184.1842</v>
      </c>
      <c r="E15" s="31">
        <v>186.9075</v>
      </c>
      <c r="F15" s="31">
        <v>197.20840000000001</v>
      </c>
      <c r="G15" s="31">
        <v>190.54150000000001</v>
      </c>
      <c r="H15" s="31">
        <v>186.9701</v>
      </c>
      <c r="I15" s="31">
        <v>192.8203</v>
      </c>
      <c r="J15" s="31">
        <v>195.58699999999999</v>
      </c>
      <c r="K15" s="31">
        <v>201.72200000000001</v>
      </c>
      <c r="L15" s="31">
        <v>200.85050000000001</v>
      </c>
      <c r="M15" s="31">
        <v>153.55199999999999</v>
      </c>
      <c r="N15" s="31">
        <v>178.85130000000001</v>
      </c>
      <c r="O15" s="31">
        <v>207.82839999999999</v>
      </c>
      <c r="P15" s="31">
        <v>196.17400000000001</v>
      </c>
      <c r="Q15" s="31">
        <v>194.5446</v>
      </c>
      <c r="R15" s="31">
        <v>188.30889999999999</v>
      </c>
      <c r="S15" s="31">
        <v>182.5684</v>
      </c>
      <c r="T15" s="31">
        <v>167.52260000000001</v>
      </c>
      <c r="U15" s="31">
        <v>194.05940000000001</v>
      </c>
      <c r="V15" s="31">
        <v>179.95320000000001</v>
      </c>
      <c r="W15" s="31">
        <v>176.92089999999999</v>
      </c>
      <c r="X15" s="31">
        <v>174.85830000000001</v>
      </c>
      <c r="Y15" s="31">
        <v>158.97630000000001</v>
      </c>
      <c r="Z15" s="31">
        <v>153.35749999999999</v>
      </c>
      <c r="AA15" s="31">
        <v>143.9554</v>
      </c>
      <c r="AB15" s="31">
        <v>136.3563</v>
      </c>
      <c r="AC15" s="31">
        <v>151.41730000000001</v>
      </c>
      <c r="AD15" s="31">
        <v>168.6249</v>
      </c>
      <c r="AE15" s="31">
        <v>171.6233</v>
      </c>
      <c r="AF15" s="31">
        <v>149.7689</v>
      </c>
      <c r="AG15" s="31">
        <v>169.85149999999999</v>
      </c>
      <c r="AH15" s="56">
        <v>174.9297</v>
      </c>
      <c r="AI15" s="31">
        <v>192.62530000000001</v>
      </c>
      <c r="AJ15" s="31">
        <v>158.3974</v>
      </c>
      <c r="AK15" s="31">
        <v>123.86060000000001</v>
      </c>
      <c r="AL15" s="56">
        <v>115.84520000000001</v>
      </c>
      <c r="AM15" s="31">
        <v>139.68289999999999</v>
      </c>
      <c r="AN15" s="31">
        <v>112.5206</v>
      </c>
      <c r="AO15" s="31">
        <v>129.54339999999999</v>
      </c>
      <c r="AP15" s="56">
        <v>133.07839999999999</v>
      </c>
      <c r="AQ15" s="31">
        <v>151.2825</v>
      </c>
      <c r="AR15" s="126">
        <f t="shared" si="0"/>
        <v>8.3042376697505631</v>
      </c>
      <c r="AS15" s="24"/>
      <c r="BF15" s="107"/>
      <c r="BG15" s="149" t="s">
        <v>3</v>
      </c>
      <c r="BH15" s="138" t="s">
        <v>80</v>
      </c>
      <c r="BI15" s="139">
        <v>192.62530000000001</v>
      </c>
      <c r="BJ15" s="139">
        <v>139.68289999999999</v>
      </c>
      <c r="BK15" s="139">
        <v>151.2825</v>
      </c>
      <c r="BL15" s="59"/>
      <c r="BM15" s="105"/>
      <c r="BN15" s="106"/>
      <c r="BP15" s="18"/>
    </row>
    <row r="16" spans="2:68" x14ac:dyDescent="0.25">
      <c r="B16" s="147"/>
      <c r="C16" s="1" t="s">
        <v>81</v>
      </c>
      <c r="D16" s="31">
        <v>798.31389999999999</v>
      </c>
      <c r="E16" s="31">
        <v>821.69669999999996</v>
      </c>
      <c r="F16" s="31">
        <v>805.56060000000002</v>
      </c>
      <c r="G16" s="31">
        <v>801.22919999999999</v>
      </c>
      <c r="H16" s="31">
        <v>783.62469999999996</v>
      </c>
      <c r="I16" s="31">
        <v>783.00879999999995</v>
      </c>
      <c r="J16" s="31">
        <v>781.16250000000002</v>
      </c>
      <c r="K16" s="31">
        <v>799.98850000000004</v>
      </c>
      <c r="L16" s="31">
        <v>829.75639999999999</v>
      </c>
      <c r="M16" s="31">
        <v>707.47029999999995</v>
      </c>
      <c r="N16" s="31">
        <v>770.55780000000004</v>
      </c>
      <c r="O16" s="31">
        <v>835.79300000000001</v>
      </c>
      <c r="P16" s="31">
        <v>818.94920000000002</v>
      </c>
      <c r="Q16" s="31">
        <v>781.83569999999997</v>
      </c>
      <c r="R16" s="31">
        <v>806.92790000000002</v>
      </c>
      <c r="S16" s="31">
        <v>878.85379999999998</v>
      </c>
      <c r="T16" s="31">
        <v>829.39599999999996</v>
      </c>
      <c r="U16" s="31">
        <v>838.53819999999996</v>
      </c>
      <c r="V16" s="31">
        <v>792.47</v>
      </c>
      <c r="W16" s="31">
        <v>765.57839999999999</v>
      </c>
      <c r="X16" s="31">
        <v>775.28319999999997</v>
      </c>
      <c r="Y16" s="31">
        <v>747.12099999999998</v>
      </c>
      <c r="Z16" s="31">
        <v>802.77239999999995</v>
      </c>
      <c r="AA16" s="31">
        <v>782.73950000000002</v>
      </c>
      <c r="AB16" s="31">
        <v>767.33579999999995</v>
      </c>
      <c r="AC16" s="31">
        <v>822.70429999999999</v>
      </c>
      <c r="AD16" s="31">
        <v>824.47360000000003</v>
      </c>
      <c r="AE16" s="31">
        <v>844.77919999999995</v>
      </c>
      <c r="AF16" s="31">
        <v>814.18179999999995</v>
      </c>
      <c r="AG16" s="31">
        <v>826.40020000000004</v>
      </c>
      <c r="AH16" s="56">
        <v>843.8184</v>
      </c>
      <c r="AI16" s="31">
        <v>875.33130000000006</v>
      </c>
      <c r="AJ16" s="31">
        <v>817.21889999999996</v>
      </c>
      <c r="AK16" s="31">
        <v>779.61260000000004</v>
      </c>
      <c r="AL16" s="56">
        <v>757.16380000000004</v>
      </c>
      <c r="AM16" s="31">
        <v>769.62789999999995</v>
      </c>
      <c r="AN16" s="31">
        <v>708.4375</v>
      </c>
      <c r="AO16" s="31">
        <v>741.31769999999995</v>
      </c>
      <c r="AP16" s="56">
        <v>771.02409999999998</v>
      </c>
      <c r="AQ16" s="31">
        <v>784.29139999999995</v>
      </c>
      <c r="AR16" s="126">
        <f t="shared" si="0"/>
        <v>1.9052713655521063</v>
      </c>
      <c r="AS16" s="24"/>
      <c r="BF16" s="107"/>
      <c r="BG16" s="149"/>
      <c r="BH16" s="138" t="s">
        <v>81</v>
      </c>
      <c r="BI16" s="139">
        <v>875.33130000000006</v>
      </c>
      <c r="BJ16" s="139">
        <v>769.62789999999995</v>
      </c>
      <c r="BK16" s="139">
        <v>784.29139999999995</v>
      </c>
      <c r="BL16" s="59"/>
      <c r="BM16" s="105"/>
      <c r="BN16" s="106"/>
      <c r="BP16" s="18"/>
    </row>
    <row r="17" spans="2:68" x14ac:dyDescent="0.25">
      <c r="B17" s="147"/>
      <c r="C17" s="1" t="s">
        <v>82</v>
      </c>
      <c r="D17" s="31">
        <v>3564.5120000000002</v>
      </c>
      <c r="E17" s="31">
        <v>3787.6260000000002</v>
      </c>
      <c r="F17" s="31">
        <v>3415.8209999999999</v>
      </c>
      <c r="G17" s="31">
        <v>3146.3919999999998</v>
      </c>
      <c r="H17" s="31">
        <v>3264.5329999999999</v>
      </c>
      <c r="I17" s="31">
        <v>3098.1660000000002</v>
      </c>
      <c r="J17" s="31">
        <v>2717.8180000000002</v>
      </c>
      <c r="K17" s="31">
        <v>2066.3090000000002</v>
      </c>
      <c r="L17" s="31">
        <v>2566.692</v>
      </c>
      <c r="M17" s="31">
        <v>2321.5740000000001</v>
      </c>
      <c r="N17" s="31">
        <v>2707.1779999999999</v>
      </c>
      <c r="O17" s="31">
        <v>2847.4520000000002</v>
      </c>
      <c r="P17" s="31">
        <v>2988.0010000000002</v>
      </c>
      <c r="Q17" s="31">
        <v>2657.5219999999999</v>
      </c>
      <c r="R17" s="31">
        <v>3169.1379999999999</v>
      </c>
      <c r="S17" s="31">
        <v>3613.5859999999998</v>
      </c>
      <c r="T17" s="31">
        <v>3244.665</v>
      </c>
      <c r="U17" s="31">
        <v>3373.0839999999998</v>
      </c>
      <c r="V17" s="31">
        <v>3270.97</v>
      </c>
      <c r="W17" s="31">
        <v>3778.3069999999998</v>
      </c>
      <c r="X17" s="31">
        <v>4042.5219999999999</v>
      </c>
      <c r="Y17" s="31">
        <v>4627.1099999999997</v>
      </c>
      <c r="Z17" s="31">
        <v>4742.0919999999996</v>
      </c>
      <c r="AA17" s="31">
        <v>3667.518</v>
      </c>
      <c r="AB17" s="31">
        <v>3240.5880000000002</v>
      </c>
      <c r="AC17" s="31">
        <v>3704.6170000000002</v>
      </c>
      <c r="AD17" s="31">
        <v>4010.442</v>
      </c>
      <c r="AE17" s="31">
        <v>4490.3670000000002</v>
      </c>
      <c r="AF17" s="31">
        <v>4551.1540000000005</v>
      </c>
      <c r="AG17" s="31">
        <v>3505.9589999999998</v>
      </c>
      <c r="AH17" s="56">
        <v>3671.645</v>
      </c>
      <c r="AI17" s="31">
        <v>3624.32</v>
      </c>
      <c r="AJ17" s="31">
        <v>4111.4489999999996</v>
      </c>
      <c r="AK17" s="31">
        <v>3745.1590000000001</v>
      </c>
      <c r="AL17" s="56">
        <v>3644.0540000000001</v>
      </c>
      <c r="AM17" s="31">
        <v>3636.2260000000001</v>
      </c>
      <c r="AN17" s="31">
        <v>4082.1469999999999</v>
      </c>
      <c r="AO17" s="31">
        <v>3347.2</v>
      </c>
      <c r="AP17" s="56">
        <v>3740.31</v>
      </c>
      <c r="AQ17" s="31">
        <v>2962.7939999999999</v>
      </c>
      <c r="AR17" s="126">
        <f t="shared" si="0"/>
        <v>-18.520080985065292</v>
      </c>
      <c r="AS17" s="24"/>
      <c r="BF17" s="107"/>
      <c r="BG17" s="149"/>
      <c r="BH17" s="138" t="s">
        <v>82</v>
      </c>
      <c r="BI17" s="139">
        <v>3624.32</v>
      </c>
      <c r="BJ17" s="139">
        <v>3636.2260000000001</v>
      </c>
      <c r="BK17" s="139">
        <v>2962.7939999999999</v>
      </c>
      <c r="BL17" s="59"/>
      <c r="BM17" s="105"/>
      <c r="BN17" s="106"/>
      <c r="BP17" s="18"/>
    </row>
    <row r="18" spans="2:68" x14ac:dyDescent="0.25">
      <c r="B18" s="147" t="s">
        <v>4</v>
      </c>
      <c r="C18" s="1" t="s">
        <v>80</v>
      </c>
      <c r="D18" s="31">
        <v>161.40770000000001</v>
      </c>
      <c r="E18" s="31">
        <v>159.5754</v>
      </c>
      <c r="F18" s="31">
        <v>159.286</v>
      </c>
      <c r="G18" s="31">
        <v>172.27789999999999</v>
      </c>
      <c r="H18" s="31">
        <v>167.8742</v>
      </c>
      <c r="I18" s="31">
        <v>177.96600000000001</v>
      </c>
      <c r="J18" s="31">
        <v>168.58179999999999</v>
      </c>
      <c r="K18" s="31">
        <v>193.6088</v>
      </c>
      <c r="L18" s="31">
        <v>192.45169999999999</v>
      </c>
      <c r="M18" s="31">
        <v>184.36619999999999</v>
      </c>
      <c r="N18" s="31">
        <v>194.22550000000001</v>
      </c>
      <c r="O18" s="31">
        <v>203.13509999999999</v>
      </c>
      <c r="P18" s="31">
        <v>186.75829999999999</v>
      </c>
      <c r="Q18" s="31">
        <v>175.64</v>
      </c>
      <c r="R18" s="31">
        <v>177.70760000000001</v>
      </c>
      <c r="S18" s="31">
        <v>188.6208</v>
      </c>
      <c r="T18" s="31">
        <v>175.77860000000001</v>
      </c>
      <c r="U18" s="31">
        <v>166.23230000000001</v>
      </c>
      <c r="V18" s="31">
        <v>159.9084</v>
      </c>
      <c r="W18" s="31">
        <v>157.69900000000001</v>
      </c>
      <c r="X18" s="31">
        <v>143.4562</v>
      </c>
      <c r="Y18" s="31">
        <v>160.20580000000001</v>
      </c>
      <c r="Z18" s="31">
        <v>167.65559999999999</v>
      </c>
      <c r="AA18" s="31">
        <v>164.08009999999999</v>
      </c>
      <c r="AB18" s="31">
        <v>153.43539999999999</v>
      </c>
      <c r="AC18" s="31">
        <v>156.26419999999999</v>
      </c>
      <c r="AD18" s="31">
        <v>148.9161</v>
      </c>
      <c r="AE18" s="31">
        <v>140.38659999999999</v>
      </c>
      <c r="AF18" s="31">
        <v>130.44739999999999</v>
      </c>
      <c r="AG18" s="31">
        <v>132.63</v>
      </c>
      <c r="AH18" s="56">
        <v>135.96950000000001</v>
      </c>
      <c r="AI18" s="31">
        <v>122.5629</v>
      </c>
      <c r="AJ18" s="31">
        <v>122.6926</v>
      </c>
      <c r="AK18" s="31">
        <v>75.551850000000002</v>
      </c>
      <c r="AL18" s="56">
        <v>82.323149999999998</v>
      </c>
      <c r="AM18" s="31">
        <v>105.2454</v>
      </c>
      <c r="AN18" s="31">
        <v>125.2807</v>
      </c>
      <c r="AO18" s="31">
        <v>153.465</v>
      </c>
      <c r="AP18" s="56">
        <v>142.23650000000001</v>
      </c>
      <c r="AQ18" s="31">
        <v>141.64789999999999</v>
      </c>
      <c r="AR18" s="126">
        <f t="shared" si="0"/>
        <v>34.588210031032226</v>
      </c>
      <c r="AS18" s="24"/>
      <c r="BF18" s="107"/>
      <c r="BG18" s="148" t="s">
        <v>4</v>
      </c>
      <c r="BH18" s="131" t="s">
        <v>80</v>
      </c>
      <c r="BI18" s="127">
        <v>122.5629</v>
      </c>
      <c r="BJ18" s="127">
        <v>105.2454</v>
      </c>
      <c r="BK18" s="127">
        <v>141.64789999999999</v>
      </c>
      <c r="BL18" s="59"/>
      <c r="BM18" s="105"/>
      <c r="BN18" s="106"/>
      <c r="BP18" s="18"/>
    </row>
    <row r="19" spans="2:68" x14ac:dyDescent="0.25">
      <c r="B19" s="147"/>
      <c r="C19" s="1" t="s">
        <v>81</v>
      </c>
      <c r="D19" s="31">
        <v>734.41800000000001</v>
      </c>
      <c r="E19" s="31">
        <v>715.11580000000004</v>
      </c>
      <c r="F19" s="31">
        <v>721.38459999999998</v>
      </c>
      <c r="G19" s="31">
        <v>711.5566</v>
      </c>
      <c r="H19" s="31">
        <v>779.01400000000001</v>
      </c>
      <c r="I19" s="31">
        <v>819.60180000000003</v>
      </c>
      <c r="J19" s="31">
        <v>886.97749999999996</v>
      </c>
      <c r="K19" s="31">
        <v>926.91039999999998</v>
      </c>
      <c r="L19" s="31">
        <v>950.41980000000001</v>
      </c>
      <c r="M19" s="31">
        <v>918.1</v>
      </c>
      <c r="N19" s="31">
        <v>918.84180000000003</v>
      </c>
      <c r="O19" s="31">
        <v>937.6354</v>
      </c>
      <c r="P19" s="31">
        <v>872.78070000000002</v>
      </c>
      <c r="Q19" s="31">
        <v>861.32569999999998</v>
      </c>
      <c r="R19" s="31">
        <v>885.96540000000005</v>
      </c>
      <c r="S19" s="31">
        <v>894.36689999999999</v>
      </c>
      <c r="T19" s="31">
        <v>876.61749999999995</v>
      </c>
      <c r="U19" s="31">
        <v>882.63260000000002</v>
      </c>
      <c r="V19" s="31">
        <v>885.10109999999997</v>
      </c>
      <c r="W19" s="31">
        <v>820.94920000000002</v>
      </c>
      <c r="X19" s="31">
        <v>838.31309999999996</v>
      </c>
      <c r="Y19" s="31">
        <v>841.41589999999997</v>
      </c>
      <c r="Z19" s="31">
        <v>846.23339999999996</v>
      </c>
      <c r="AA19" s="31">
        <v>873.92439999999999</v>
      </c>
      <c r="AB19" s="31">
        <v>814.20169999999996</v>
      </c>
      <c r="AC19" s="31">
        <v>816.53319999999997</v>
      </c>
      <c r="AD19" s="31">
        <v>813.76739999999995</v>
      </c>
      <c r="AE19" s="31">
        <v>886.44500000000005</v>
      </c>
      <c r="AF19" s="31">
        <v>817.15800000000002</v>
      </c>
      <c r="AG19" s="31">
        <v>824.3415</v>
      </c>
      <c r="AH19" s="56">
        <v>832.86900000000003</v>
      </c>
      <c r="AI19" s="31">
        <v>809.9588</v>
      </c>
      <c r="AJ19" s="31">
        <v>831.00729999999999</v>
      </c>
      <c r="AK19" s="31">
        <v>708.61189999999999</v>
      </c>
      <c r="AL19" s="56">
        <v>799.66489999999999</v>
      </c>
      <c r="AM19" s="31">
        <v>892.66279999999995</v>
      </c>
      <c r="AN19" s="31">
        <v>819.60469999999998</v>
      </c>
      <c r="AO19" s="31">
        <v>862.40369999999996</v>
      </c>
      <c r="AP19" s="56">
        <v>873.11159999999995</v>
      </c>
      <c r="AQ19" s="31">
        <v>937.44410000000005</v>
      </c>
      <c r="AR19" s="126">
        <f t="shared" si="0"/>
        <v>5.016597532685366</v>
      </c>
      <c r="AS19" s="24"/>
      <c r="BF19" s="107"/>
      <c r="BG19" s="148"/>
      <c r="BH19" s="131" t="s">
        <v>81</v>
      </c>
      <c r="BI19" s="127">
        <v>809.9588</v>
      </c>
      <c r="BJ19" s="127">
        <v>892.66279999999995</v>
      </c>
      <c r="BK19" s="127">
        <v>937.44410000000005</v>
      </c>
      <c r="BL19" s="59"/>
      <c r="BM19" s="105"/>
      <c r="BN19" s="106"/>
      <c r="BP19" s="18"/>
    </row>
    <row r="20" spans="2:68" x14ac:dyDescent="0.25">
      <c r="B20" s="147"/>
      <c r="C20" s="1" t="s">
        <v>82</v>
      </c>
      <c r="D20" s="31">
        <v>3975.78</v>
      </c>
      <c r="E20" s="31">
        <v>3700.5219999999999</v>
      </c>
      <c r="F20" s="31">
        <v>3866.9639999999999</v>
      </c>
      <c r="G20" s="31">
        <v>3681.5279999999998</v>
      </c>
      <c r="H20" s="31">
        <v>3761.7890000000002</v>
      </c>
      <c r="I20" s="31">
        <v>4178.8109999999997</v>
      </c>
      <c r="J20" s="31">
        <v>5011.9449999999997</v>
      </c>
      <c r="K20" s="31">
        <v>4572.0309999999999</v>
      </c>
      <c r="L20" s="31">
        <v>4582.7619999999997</v>
      </c>
      <c r="M20" s="31">
        <v>4608.0370000000003</v>
      </c>
      <c r="N20" s="31">
        <v>4488.1989999999996</v>
      </c>
      <c r="O20" s="31">
        <v>4225.7</v>
      </c>
      <c r="P20" s="31">
        <v>4204.0529999999999</v>
      </c>
      <c r="Q20" s="31">
        <v>3952.2310000000002</v>
      </c>
      <c r="R20" s="31">
        <v>4184.348</v>
      </c>
      <c r="S20" s="31">
        <v>4358.7569999999996</v>
      </c>
      <c r="T20" s="31">
        <v>4577.1120000000001</v>
      </c>
      <c r="U20" s="31">
        <v>4496.0659999999998</v>
      </c>
      <c r="V20" s="31">
        <v>4165.7129999999997</v>
      </c>
      <c r="W20" s="31">
        <v>3961.0079999999998</v>
      </c>
      <c r="X20" s="31">
        <v>4489.3760000000002</v>
      </c>
      <c r="Y20" s="31">
        <v>4256.5789999999997</v>
      </c>
      <c r="Z20" s="31">
        <v>4062.8870000000002</v>
      </c>
      <c r="AA20" s="31">
        <v>4121.6049999999996</v>
      </c>
      <c r="AB20" s="31">
        <v>3955.9769999999999</v>
      </c>
      <c r="AC20" s="31">
        <v>3677.1849999999999</v>
      </c>
      <c r="AD20" s="31">
        <v>3652.373</v>
      </c>
      <c r="AE20" s="31">
        <v>3787.42</v>
      </c>
      <c r="AF20" s="31">
        <v>3993.3510000000001</v>
      </c>
      <c r="AG20" s="31">
        <v>4135.085</v>
      </c>
      <c r="AH20" s="56">
        <v>3817.3820000000001</v>
      </c>
      <c r="AI20" s="31">
        <v>3515.998</v>
      </c>
      <c r="AJ20" s="31">
        <v>3322.779</v>
      </c>
      <c r="AK20" s="31">
        <v>3555.71</v>
      </c>
      <c r="AL20" s="56">
        <v>3197.8380000000002</v>
      </c>
      <c r="AM20" s="31">
        <v>4191.0940000000001</v>
      </c>
      <c r="AN20" s="31">
        <v>3611.3609999999999</v>
      </c>
      <c r="AO20" s="31">
        <v>3272.7959999999998</v>
      </c>
      <c r="AP20" s="56">
        <v>3791.4229999999998</v>
      </c>
      <c r="AQ20" s="31">
        <v>4191.2719999999999</v>
      </c>
      <c r="AR20" s="126">
        <f t="shared" si="0"/>
        <v>4.2471011148851254E-3</v>
      </c>
      <c r="AS20" s="24"/>
      <c r="BF20" s="107"/>
      <c r="BG20" s="148"/>
      <c r="BH20" s="131" t="s">
        <v>82</v>
      </c>
      <c r="BI20" s="127">
        <v>3515.998</v>
      </c>
      <c r="BJ20" s="127">
        <v>4191.0940000000001</v>
      </c>
      <c r="BK20" s="127">
        <v>4191.2719999999999</v>
      </c>
      <c r="BL20" s="59"/>
      <c r="BM20" s="105"/>
      <c r="BN20" s="106"/>
      <c r="BP20" s="18"/>
    </row>
    <row r="21" spans="2:68" x14ac:dyDescent="0.25">
      <c r="B21" s="147" t="s">
        <v>5</v>
      </c>
      <c r="C21" s="1" t="s">
        <v>80</v>
      </c>
      <c r="D21" s="31">
        <v>200.0265</v>
      </c>
      <c r="E21" s="31">
        <v>202.7236</v>
      </c>
      <c r="F21" s="31">
        <v>208.94560000000001</v>
      </c>
      <c r="G21" s="31">
        <v>207.19399999999999</v>
      </c>
      <c r="H21" s="31">
        <v>211.22049999999999</v>
      </c>
      <c r="I21" s="31">
        <v>218.114</v>
      </c>
      <c r="J21" s="31">
        <v>230.23050000000001</v>
      </c>
      <c r="K21" s="31">
        <v>211.9915</v>
      </c>
      <c r="L21" s="31">
        <v>213.9573</v>
      </c>
      <c r="M21" s="31">
        <v>223.23650000000001</v>
      </c>
      <c r="N21" s="31">
        <v>203.16380000000001</v>
      </c>
      <c r="O21" s="31">
        <v>220.1233</v>
      </c>
      <c r="P21" s="31">
        <v>211.23859999999999</v>
      </c>
      <c r="Q21" s="31">
        <v>204.21459999999999</v>
      </c>
      <c r="R21" s="31">
        <v>195.90469999999999</v>
      </c>
      <c r="S21" s="31">
        <v>175.07759999999999</v>
      </c>
      <c r="T21" s="31">
        <v>173.05690000000001</v>
      </c>
      <c r="U21" s="31">
        <v>175.88149999999999</v>
      </c>
      <c r="V21" s="31">
        <v>155.87950000000001</v>
      </c>
      <c r="W21" s="31">
        <v>172.7559</v>
      </c>
      <c r="X21" s="31">
        <v>179.2304</v>
      </c>
      <c r="Y21" s="31">
        <v>176.68899999999999</v>
      </c>
      <c r="Z21" s="31">
        <v>185.1044</v>
      </c>
      <c r="AA21" s="31">
        <v>204.04499999999999</v>
      </c>
      <c r="AB21" s="31">
        <v>193.19479999999999</v>
      </c>
      <c r="AC21" s="31">
        <v>200.72</v>
      </c>
      <c r="AD21" s="31">
        <v>192.30770000000001</v>
      </c>
      <c r="AE21" s="31">
        <v>190.4973</v>
      </c>
      <c r="AF21" s="31">
        <v>177.83330000000001</v>
      </c>
      <c r="AG21" s="31">
        <v>191.126</v>
      </c>
      <c r="AH21" s="56">
        <v>195.46770000000001</v>
      </c>
      <c r="AI21" s="31">
        <v>225.97130000000001</v>
      </c>
      <c r="AJ21" s="31">
        <v>192.52510000000001</v>
      </c>
      <c r="AK21" s="31">
        <v>114.8875</v>
      </c>
      <c r="AL21" s="56">
        <v>126.1172</v>
      </c>
      <c r="AM21" s="31">
        <v>142.43299999999999</v>
      </c>
      <c r="AN21" s="31">
        <v>140.57660000000001</v>
      </c>
      <c r="AO21" s="31">
        <v>148.7415</v>
      </c>
      <c r="AP21" s="56">
        <v>170.56</v>
      </c>
      <c r="AQ21" s="31">
        <v>173.93389999999999</v>
      </c>
      <c r="AR21" s="126">
        <f t="shared" si="0"/>
        <v>22.116293274732683</v>
      </c>
      <c r="AS21" s="24"/>
      <c r="BF21" s="107"/>
      <c r="BG21" s="149" t="s">
        <v>5</v>
      </c>
      <c r="BH21" s="138" t="s">
        <v>80</v>
      </c>
      <c r="BI21" s="139">
        <v>225.97130000000001</v>
      </c>
      <c r="BJ21" s="139">
        <v>142.43299999999999</v>
      </c>
      <c r="BK21" s="139">
        <v>173.93389999999999</v>
      </c>
      <c r="BL21" s="59"/>
      <c r="BM21" s="105"/>
      <c r="BN21" s="106"/>
      <c r="BP21" s="18"/>
    </row>
    <row r="22" spans="2:68" x14ac:dyDescent="0.25">
      <c r="B22" s="147"/>
      <c r="C22" s="1" t="s">
        <v>81</v>
      </c>
      <c r="D22" s="31">
        <v>900.82809999999995</v>
      </c>
      <c r="E22" s="31">
        <v>880.58900000000006</v>
      </c>
      <c r="F22" s="31">
        <v>894.5027</v>
      </c>
      <c r="G22" s="31">
        <v>897.5779</v>
      </c>
      <c r="H22" s="31">
        <v>928.62390000000005</v>
      </c>
      <c r="I22" s="31">
        <v>968.64080000000001</v>
      </c>
      <c r="J22" s="31">
        <v>1008.25</v>
      </c>
      <c r="K22" s="31">
        <v>974.70510000000002</v>
      </c>
      <c r="L22" s="31">
        <v>964.45870000000002</v>
      </c>
      <c r="M22" s="31">
        <v>953.51900000000001</v>
      </c>
      <c r="N22" s="31">
        <v>940.51599999999996</v>
      </c>
      <c r="O22" s="31">
        <v>933.98649999999998</v>
      </c>
      <c r="P22" s="31">
        <v>914.59860000000003</v>
      </c>
      <c r="Q22" s="31">
        <v>910.01670000000001</v>
      </c>
      <c r="R22" s="31">
        <v>911.20849999999996</v>
      </c>
      <c r="S22" s="31">
        <v>871.80079999999998</v>
      </c>
      <c r="T22" s="31">
        <v>867.81219999999996</v>
      </c>
      <c r="U22" s="31">
        <v>870.99670000000003</v>
      </c>
      <c r="V22" s="31">
        <v>831.77239999999995</v>
      </c>
      <c r="W22" s="31">
        <v>835.14110000000005</v>
      </c>
      <c r="X22" s="31">
        <v>876.55880000000002</v>
      </c>
      <c r="Y22" s="31">
        <v>848.82680000000005</v>
      </c>
      <c r="Z22" s="31">
        <v>916.24019999999996</v>
      </c>
      <c r="AA22" s="31">
        <v>982.04349999999999</v>
      </c>
      <c r="AB22" s="31">
        <v>956.46199999999999</v>
      </c>
      <c r="AC22" s="31">
        <v>973.67830000000004</v>
      </c>
      <c r="AD22" s="31">
        <v>1001.75</v>
      </c>
      <c r="AE22" s="31">
        <v>932.2011</v>
      </c>
      <c r="AF22" s="31">
        <v>940.71590000000003</v>
      </c>
      <c r="AG22" s="31">
        <v>985.73159999999996</v>
      </c>
      <c r="AH22" s="56">
        <v>974.46400000000006</v>
      </c>
      <c r="AI22" s="31">
        <v>1050.5650000000001</v>
      </c>
      <c r="AJ22" s="31">
        <v>992.77409999999998</v>
      </c>
      <c r="AK22" s="31">
        <v>930.89620000000002</v>
      </c>
      <c r="AL22" s="56">
        <v>845.50819999999999</v>
      </c>
      <c r="AM22" s="31">
        <v>902.54700000000003</v>
      </c>
      <c r="AN22" s="31">
        <v>899.09109999999998</v>
      </c>
      <c r="AO22" s="31">
        <v>855.48630000000003</v>
      </c>
      <c r="AP22" s="56">
        <v>926.53369999999995</v>
      </c>
      <c r="AQ22" s="31">
        <v>910.99969999999996</v>
      </c>
      <c r="AR22" s="126">
        <f t="shared" si="0"/>
        <v>0.93653848497639858</v>
      </c>
      <c r="AS22" s="24"/>
      <c r="BF22" s="107"/>
      <c r="BG22" s="149"/>
      <c r="BH22" s="138" t="s">
        <v>81</v>
      </c>
      <c r="BI22" s="139">
        <v>1050.5650000000001</v>
      </c>
      <c r="BJ22" s="139">
        <v>902.54700000000003</v>
      </c>
      <c r="BK22" s="139">
        <v>910.99969999999996</v>
      </c>
      <c r="BL22" s="59"/>
      <c r="BM22" s="105"/>
      <c r="BN22" s="106"/>
      <c r="BP22" s="18"/>
    </row>
    <row r="23" spans="2:68" x14ac:dyDescent="0.25">
      <c r="B23" s="147"/>
      <c r="C23" s="1" t="s">
        <v>82</v>
      </c>
      <c r="D23" s="31">
        <v>4188.2190000000001</v>
      </c>
      <c r="E23" s="31">
        <v>4126.7790000000005</v>
      </c>
      <c r="F23" s="31">
        <v>4022.8049999999998</v>
      </c>
      <c r="G23" s="31">
        <v>4071.6860000000001</v>
      </c>
      <c r="H23" s="31">
        <v>4296.134</v>
      </c>
      <c r="I23" s="31">
        <v>4507.2529999999997</v>
      </c>
      <c r="J23" s="31">
        <v>4987.5439999999999</v>
      </c>
      <c r="K23" s="31">
        <v>4395.7330000000002</v>
      </c>
      <c r="L23" s="31">
        <v>4731.7610000000004</v>
      </c>
      <c r="M23" s="31">
        <v>4446.058</v>
      </c>
      <c r="N23" s="31">
        <v>4716.7290000000003</v>
      </c>
      <c r="O23" s="31">
        <v>4229.42</v>
      </c>
      <c r="P23" s="31">
        <v>4188.6840000000002</v>
      </c>
      <c r="Q23" s="31">
        <v>4493.3710000000001</v>
      </c>
      <c r="R23" s="31">
        <v>4428.7330000000002</v>
      </c>
      <c r="S23" s="31">
        <v>4283.473</v>
      </c>
      <c r="T23" s="31">
        <v>4257.3220000000001</v>
      </c>
      <c r="U23" s="31">
        <v>4629.7640000000001</v>
      </c>
      <c r="V23" s="31">
        <v>3946.9659999999999</v>
      </c>
      <c r="W23" s="31">
        <v>4353.8190000000004</v>
      </c>
      <c r="X23" s="31">
        <v>4338.5870000000004</v>
      </c>
      <c r="Y23" s="31">
        <v>4433.33</v>
      </c>
      <c r="Z23" s="31">
        <v>4605.0060000000003</v>
      </c>
      <c r="AA23" s="31">
        <v>5035.4549999999999</v>
      </c>
      <c r="AB23" s="31">
        <v>4598.8530000000001</v>
      </c>
      <c r="AC23" s="31">
        <v>5011.5169999999998</v>
      </c>
      <c r="AD23" s="31">
        <v>5688.4979999999996</v>
      </c>
      <c r="AE23" s="31">
        <v>5364.1670000000004</v>
      </c>
      <c r="AF23" s="31">
        <v>5458.8040000000001</v>
      </c>
      <c r="AG23" s="31">
        <v>6255.3950000000004</v>
      </c>
      <c r="AH23" s="56">
        <v>5997.732</v>
      </c>
      <c r="AI23" s="31">
        <v>6173.2160000000003</v>
      </c>
      <c r="AJ23" s="31">
        <v>5176.0559999999996</v>
      </c>
      <c r="AK23" s="31">
        <v>5490.8950000000004</v>
      </c>
      <c r="AL23" s="56">
        <v>4060.6579999999999</v>
      </c>
      <c r="AM23" s="31">
        <v>4410.68</v>
      </c>
      <c r="AN23" s="31">
        <v>4305.2309999999998</v>
      </c>
      <c r="AO23" s="31">
        <v>4022.395</v>
      </c>
      <c r="AP23" s="56">
        <v>4729.8869999999997</v>
      </c>
      <c r="AQ23" s="31">
        <v>5174.4690000000001</v>
      </c>
      <c r="AR23" s="126">
        <f t="shared" si="0"/>
        <v>17.316808292598868</v>
      </c>
      <c r="AS23" s="24"/>
      <c r="BF23" s="107"/>
      <c r="BG23" s="149"/>
      <c r="BH23" s="138" t="s">
        <v>82</v>
      </c>
      <c r="BI23" s="139">
        <v>6173.2160000000003</v>
      </c>
      <c r="BJ23" s="139">
        <v>4410.68</v>
      </c>
      <c r="BK23" s="139">
        <v>5174.4690000000001</v>
      </c>
      <c r="BL23" s="59"/>
      <c r="BM23" s="105"/>
      <c r="BN23" s="106"/>
      <c r="BP23" s="18"/>
    </row>
    <row r="24" spans="2:68" x14ac:dyDescent="0.25">
      <c r="B24" s="147" t="s">
        <v>6</v>
      </c>
      <c r="C24" s="1" t="s">
        <v>80</v>
      </c>
      <c r="D24" s="31">
        <v>160.67060000000001</v>
      </c>
      <c r="E24" s="31">
        <v>154.12739999999999</v>
      </c>
      <c r="F24" s="31">
        <v>152.96809999999999</v>
      </c>
      <c r="G24" s="31">
        <v>169.94399999999999</v>
      </c>
      <c r="H24" s="31">
        <v>177.10300000000001</v>
      </c>
      <c r="I24" s="31">
        <v>171.05950000000001</v>
      </c>
      <c r="J24" s="31">
        <v>198.01349999999999</v>
      </c>
      <c r="K24" s="31">
        <v>205.87559999999999</v>
      </c>
      <c r="L24" s="31">
        <v>210.81880000000001</v>
      </c>
      <c r="M24" s="31">
        <v>195.8707</v>
      </c>
      <c r="N24" s="31">
        <v>192.36510000000001</v>
      </c>
      <c r="O24" s="31">
        <v>192.7475</v>
      </c>
      <c r="P24" s="31">
        <v>189.82329999999999</v>
      </c>
      <c r="Q24" s="31">
        <v>203.0299</v>
      </c>
      <c r="R24" s="31">
        <v>200.25919999999999</v>
      </c>
      <c r="S24" s="31">
        <v>184.2501</v>
      </c>
      <c r="T24" s="31">
        <v>173.999</v>
      </c>
      <c r="U24" s="31">
        <v>175.90729999999999</v>
      </c>
      <c r="V24" s="31">
        <v>166.89769999999999</v>
      </c>
      <c r="W24" s="31">
        <v>170.7277</v>
      </c>
      <c r="X24" s="31">
        <v>164.6463</v>
      </c>
      <c r="Y24" s="31">
        <v>156.7079</v>
      </c>
      <c r="Z24" s="31">
        <v>157.26599999999999</v>
      </c>
      <c r="AA24" s="31">
        <v>153.18979999999999</v>
      </c>
      <c r="AB24" s="31">
        <v>152.65360000000001</v>
      </c>
      <c r="AC24" s="31">
        <v>141.9076</v>
      </c>
      <c r="AD24" s="31">
        <v>151.9008</v>
      </c>
      <c r="AE24" s="31">
        <v>146.10319999999999</v>
      </c>
      <c r="AF24" s="31">
        <v>133.25370000000001</v>
      </c>
      <c r="AG24" s="31">
        <v>139.66810000000001</v>
      </c>
      <c r="AH24" s="56">
        <v>119.9044</v>
      </c>
      <c r="AI24" s="31">
        <v>136.38990000000001</v>
      </c>
      <c r="AJ24" s="31">
        <v>136.73990000000001</v>
      </c>
      <c r="AK24" s="31">
        <v>131.7431</v>
      </c>
      <c r="AL24" s="56">
        <v>90.752319999999997</v>
      </c>
      <c r="AM24" s="31">
        <v>127.19589999999999</v>
      </c>
      <c r="AN24" s="31">
        <v>127.6152</v>
      </c>
      <c r="AO24" s="31">
        <v>109.7693</v>
      </c>
      <c r="AP24" s="56">
        <v>101.8416</v>
      </c>
      <c r="AQ24" s="31">
        <v>128.3912</v>
      </c>
      <c r="AR24" s="126">
        <f t="shared" si="0"/>
        <v>0.93973154795084046</v>
      </c>
      <c r="AS24" s="24"/>
      <c r="BF24" s="107"/>
      <c r="BG24" s="148" t="s">
        <v>6</v>
      </c>
      <c r="BH24" s="131" t="s">
        <v>80</v>
      </c>
      <c r="BI24" s="127">
        <v>136.38990000000001</v>
      </c>
      <c r="BJ24" s="127">
        <v>127.19589999999999</v>
      </c>
      <c r="BK24" s="127">
        <v>128.3912</v>
      </c>
      <c r="BL24" s="59"/>
      <c r="BM24" s="105"/>
      <c r="BN24" s="106"/>
      <c r="BP24" s="18"/>
    </row>
    <row r="25" spans="2:68" x14ac:dyDescent="0.25">
      <c r="B25" s="147"/>
      <c r="C25" s="1" t="s">
        <v>81</v>
      </c>
      <c r="D25" s="31">
        <v>785.59490000000005</v>
      </c>
      <c r="E25" s="31">
        <v>826.70230000000004</v>
      </c>
      <c r="F25" s="31">
        <v>825.07500000000005</v>
      </c>
      <c r="G25" s="31">
        <v>839.62900000000002</v>
      </c>
      <c r="H25" s="31">
        <v>861.2749</v>
      </c>
      <c r="I25" s="31">
        <v>882.59619999999995</v>
      </c>
      <c r="J25" s="31">
        <v>882.35080000000005</v>
      </c>
      <c r="K25" s="31">
        <v>978.68190000000004</v>
      </c>
      <c r="L25" s="31">
        <v>1082.578</v>
      </c>
      <c r="M25" s="31">
        <v>976.67819999999995</v>
      </c>
      <c r="N25" s="31">
        <v>974.22230000000002</v>
      </c>
      <c r="O25" s="31">
        <v>942.05840000000001</v>
      </c>
      <c r="P25" s="31">
        <v>1004.515</v>
      </c>
      <c r="Q25" s="31">
        <v>1063.3040000000001</v>
      </c>
      <c r="R25" s="31">
        <v>1070.809</v>
      </c>
      <c r="S25" s="31">
        <v>1033.636</v>
      </c>
      <c r="T25" s="31">
        <v>971.06060000000002</v>
      </c>
      <c r="U25" s="31">
        <v>971.40639999999996</v>
      </c>
      <c r="V25" s="31">
        <v>909.62639999999999</v>
      </c>
      <c r="W25" s="31">
        <v>945.80370000000005</v>
      </c>
      <c r="X25" s="31">
        <v>923.2636</v>
      </c>
      <c r="Y25" s="31">
        <v>890.63210000000004</v>
      </c>
      <c r="Z25" s="31">
        <v>940.48829999999998</v>
      </c>
      <c r="AA25" s="31">
        <v>940.99099999999999</v>
      </c>
      <c r="AB25" s="31">
        <v>1040.4639999999999</v>
      </c>
      <c r="AC25" s="31">
        <v>1055.4290000000001</v>
      </c>
      <c r="AD25" s="31">
        <v>1018.02</v>
      </c>
      <c r="AE25" s="31">
        <v>1007.165</v>
      </c>
      <c r="AF25" s="31">
        <v>1001.42</v>
      </c>
      <c r="AG25" s="31">
        <v>1080.556</v>
      </c>
      <c r="AH25" s="56">
        <v>1075.992</v>
      </c>
      <c r="AI25" s="31">
        <v>1198.758</v>
      </c>
      <c r="AJ25" s="31">
        <v>1234.28</v>
      </c>
      <c r="AK25" s="31">
        <v>1157.4739999999999</v>
      </c>
      <c r="AL25" s="56">
        <v>1032.9590000000001</v>
      </c>
      <c r="AM25" s="31">
        <v>1070.3389999999999</v>
      </c>
      <c r="AN25" s="31">
        <v>1047.99</v>
      </c>
      <c r="AO25" s="31">
        <v>1014.389</v>
      </c>
      <c r="AP25" s="56">
        <v>922.86559999999997</v>
      </c>
      <c r="AQ25" s="31">
        <v>902.89499999999998</v>
      </c>
      <c r="AR25" s="126">
        <f t="shared" si="0"/>
        <v>-15.644015587584864</v>
      </c>
      <c r="AS25" s="24"/>
      <c r="BF25" s="107"/>
      <c r="BG25" s="148"/>
      <c r="BH25" s="131" t="s">
        <v>81</v>
      </c>
      <c r="BI25" s="127">
        <v>1198.758</v>
      </c>
      <c r="BJ25" s="127">
        <v>1070.3389999999999</v>
      </c>
      <c r="BK25" s="127">
        <v>902.89499999999998</v>
      </c>
      <c r="BL25" s="59"/>
      <c r="BM25" s="105"/>
      <c r="BN25" s="106"/>
      <c r="BP25" s="18"/>
    </row>
    <row r="26" spans="2:68" x14ac:dyDescent="0.25">
      <c r="B26" s="147"/>
      <c r="C26" s="1" t="s">
        <v>82</v>
      </c>
      <c r="D26" s="31">
        <v>3868.4830000000002</v>
      </c>
      <c r="E26" s="31">
        <v>3757.5189999999998</v>
      </c>
      <c r="F26" s="31">
        <v>3669.7510000000002</v>
      </c>
      <c r="G26" s="31">
        <v>4268.1149999999998</v>
      </c>
      <c r="H26" s="31">
        <v>4330.5360000000001</v>
      </c>
      <c r="I26" s="31">
        <v>4563.5559999999996</v>
      </c>
      <c r="J26" s="31">
        <v>4535.58</v>
      </c>
      <c r="K26" s="31">
        <v>4947.0569999999998</v>
      </c>
      <c r="L26" s="31">
        <v>5230.92</v>
      </c>
      <c r="M26" s="31">
        <v>4732.2700000000004</v>
      </c>
      <c r="N26" s="31">
        <v>4443.0569999999998</v>
      </c>
      <c r="O26" s="31">
        <v>4432.0730000000003</v>
      </c>
      <c r="P26" s="31">
        <v>5019.5219999999999</v>
      </c>
      <c r="Q26" s="31">
        <v>4693.3370000000004</v>
      </c>
      <c r="R26" s="31">
        <v>5129.9139999999998</v>
      </c>
      <c r="S26" s="31">
        <v>5495.0870000000004</v>
      </c>
      <c r="T26" s="31">
        <v>4274.0630000000001</v>
      </c>
      <c r="U26" s="31">
        <v>5028.3280000000004</v>
      </c>
      <c r="V26" s="31">
        <v>4749.9350000000004</v>
      </c>
      <c r="W26" s="31">
        <v>5653.8990000000003</v>
      </c>
      <c r="X26" s="31">
        <v>5415.4359999999997</v>
      </c>
      <c r="Y26" s="31">
        <v>4960.6750000000002</v>
      </c>
      <c r="Z26" s="31">
        <v>4526.66</v>
      </c>
      <c r="AA26" s="31">
        <v>4403.8459999999995</v>
      </c>
      <c r="AB26" s="31">
        <v>4931.0860000000002</v>
      </c>
      <c r="AC26" s="31">
        <v>4826.1409999999996</v>
      </c>
      <c r="AD26" s="31">
        <v>4555.9840000000004</v>
      </c>
      <c r="AE26" s="31">
        <v>4459.1949999999997</v>
      </c>
      <c r="AF26" s="31">
        <v>5336.57</v>
      </c>
      <c r="AG26" s="31">
        <v>5214.4679999999998</v>
      </c>
      <c r="AH26" s="56">
        <v>5623.4530000000004</v>
      </c>
      <c r="AI26" s="31">
        <v>6027.3010000000004</v>
      </c>
      <c r="AJ26" s="31">
        <v>5987.7719999999999</v>
      </c>
      <c r="AK26" s="31">
        <v>5437.357</v>
      </c>
      <c r="AL26" s="56">
        <v>4783.0469999999996</v>
      </c>
      <c r="AM26" s="31">
        <v>4830.915</v>
      </c>
      <c r="AN26" s="31">
        <v>5291.1009999999997</v>
      </c>
      <c r="AO26" s="31">
        <v>6342.4520000000002</v>
      </c>
      <c r="AP26" s="56">
        <v>5020.0389999999998</v>
      </c>
      <c r="AQ26" s="31">
        <v>5279.2579999999998</v>
      </c>
      <c r="AR26" s="126">
        <f t="shared" si="0"/>
        <v>9.2807056220198412</v>
      </c>
      <c r="AS26" s="24"/>
      <c r="BF26" s="107"/>
      <c r="BG26" s="148"/>
      <c r="BH26" s="131" t="s">
        <v>82</v>
      </c>
      <c r="BI26" s="127">
        <v>6027.3010000000004</v>
      </c>
      <c r="BJ26" s="127">
        <v>4830.915</v>
      </c>
      <c r="BK26" s="127">
        <v>5279.2579999999998</v>
      </c>
      <c r="BL26" s="59"/>
      <c r="BM26" s="105"/>
      <c r="BN26" s="106"/>
      <c r="BP26" s="18"/>
    </row>
    <row r="27" spans="2:68" x14ac:dyDescent="0.25">
      <c r="B27" s="147" t="s">
        <v>7</v>
      </c>
      <c r="C27" s="1" t="s">
        <v>80</v>
      </c>
      <c r="D27" s="31">
        <v>167.9409</v>
      </c>
      <c r="E27" s="31">
        <v>162.60079999999999</v>
      </c>
      <c r="F27" s="31">
        <v>167.15860000000001</v>
      </c>
      <c r="G27" s="31">
        <v>160.60429999999999</v>
      </c>
      <c r="H27" s="31">
        <v>158.2662</v>
      </c>
      <c r="I27" s="31">
        <v>158.6335</v>
      </c>
      <c r="J27" s="31">
        <v>163.18510000000001</v>
      </c>
      <c r="K27" s="31">
        <v>167.3039</v>
      </c>
      <c r="L27" s="31">
        <v>169.93719999999999</v>
      </c>
      <c r="M27" s="31">
        <v>170.47200000000001</v>
      </c>
      <c r="N27" s="31">
        <v>165.3537</v>
      </c>
      <c r="O27" s="31">
        <v>185.7122</v>
      </c>
      <c r="P27" s="31">
        <v>188.2944</v>
      </c>
      <c r="Q27" s="31">
        <v>171.46420000000001</v>
      </c>
      <c r="R27" s="31">
        <v>170.14179999999999</v>
      </c>
      <c r="S27" s="31">
        <v>178.30590000000001</v>
      </c>
      <c r="T27" s="31">
        <v>157.1103</v>
      </c>
      <c r="U27" s="31">
        <v>149.3306</v>
      </c>
      <c r="V27" s="31">
        <v>122.28270000000001</v>
      </c>
      <c r="W27" s="31">
        <v>151.53399999999999</v>
      </c>
      <c r="X27" s="31">
        <v>158.43979999999999</v>
      </c>
      <c r="Y27" s="31">
        <v>174.22819999999999</v>
      </c>
      <c r="Z27" s="31">
        <v>153.20079999999999</v>
      </c>
      <c r="AA27" s="31">
        <v>179.9802</v>
      </c>
      <c r="AB27" s="31">
        <v>158.03960000000001</v>
      </c>
      <c r="AC27" s="31">
        <v>161.303</v>
      </c>
      <c r="AD27" s="31">
        <v>148.697</v>
      </c>
      <c r="AE27" s="31">
        <v>154.0789</v>
      </c>
      <c r="AF27" s="31">
        <v>140.6729</v>
      </c>
      <c r="AG27" s="31">
        <v>128.59219999999999</v>
      </c>
      <c r="AH27" s="56">
        <v>117.8441</v>
      </c>
      <c r="AI27" s="31">
        <v>132.7895</v>
      </c>
      <c r="AJ27" s="31">
        <v>115.3267</v>
      </c>
      <c r="AK27" s="31">
        <v>62.549329999999998</v>
      </c>
      <c r="AL27" s="56">
        <v>39.440989999999999</v>
      </c>
      <c r="AM27" s="31">
        <v>95.466290000000001</v>
      </c>
      <c r="AN27" s="31">
        <v>78.397369999999995</v>
      </c>
      <c r="AO27" s="31">
        <v>83.360759999999999</v>
      </c>
      <c r="AP27" s="56">
        <v>113.21980000000001</v>
      </c>
      <c r="AQ27" s="31">
        <v>104.96720000000001</v>
      </c>
      <c r="AR27" s="126">
        <f t="shared" si="0"/>
        <v>9.952109797081258</v>
      </c>
      <c r="AS27" s="24"/>
      <c r="BF27" s="107"/>
      <c r="BG27" s="149" t="s">
        <v>7</v>
      </c>
      <c r="BH27" s="138" t="s">
        <v>80</v>
      </c>
      <c r="BI27" s="139">
        <v>132.7895</v>
      </c>
      <c r="BJ27" s="139">
        <v>95.466290000000001</v>
      </c>
      <c r="BK27" s="139">
        <v>104.96720000000001</v>
      </c>
      <c r="BL27" s="59"/>
      <c r="BM27" s="105"/>
      <c r="BN27" s="106"/>
      <c r="BP27" s="18"/>
    </row>
    <row r="28" spans="2:68" x14ac:dyDescent="0.25">
      <c r="B28" s="147"/>
      <c r="C28" s="1" t="s">
        <v>81</v>
      </c>
      <c r="D28" s="31">
        <v>831.95320000000004</v>
      </c>
      <c r="E28" s="31">
        <v>793.74300000000005</v>
      </c>
      <c r="F28" s="31">
        <v>790.58680000000004</v>
      </c>
      <c r="G28" s="31">
        <v>772.89369999999997</v>
      </c>
      <c r="H28" s="31">
        <v>787.05309999999997</v>
      </c>
      <c r="I28" s="31">
        <v>875.90940000000001</v>
      </c>
      <c r="J28" s="31">
        <v>879.23429999999996</v>
      </c>
      <c r="K28" s="31">
        <v>892.21630000000005</v>
      </c>
      <c r="L28" s="31">
        <v>899.50040000000001</v>
      </c>
      <c r="M28" s="31">
        <v>937.346</v>
      </c>
      <c r="N28" s="31">
        <v>900.27689999999996</v>
      </c>
      <c r="O28" s="31">
        <v>968.93820000000005</v>
      </c>
      <c r="P28" s="31">
        <v>952.94619999999998</v>
      </c>
      <c r="Q28" s="31">
        <v>948.18809999999996</v>
      </c>
      <c r="R28" s="31">
        <v>948.41920000000005</v>
      </c>
      <c r="S28" s="31">
        <v>943.28740000000005</v>
      </c>
      <c r="T28" s="31">
        <v>917.90589999999997</v>
      </c>
      <c r="U28" s="31">
        <v>923.73919999999998</v>
      </c>
      <c r="V28" s="31">
        <v>862.41830000000004</v>
      </c>
      <c r="W28" s="31">
        <v>942.09590000000003</v>
      </c>
      <c r="X28" s="31">
        <v>933.63120000000004</v>
      </c>
      <c r="Y28" s="31">
        <v>996.59370000000001</v>
      </c>
      <c r="Z28" s="31">
        <v>928.87639999999999</v>
      </c>
      <c r="AA28" s="31">
        <v>1014.607</v>
      </c>
      <c r="AB28" s="31">
        <v>884.81859999999995</v>
      </c>
      <c r="AC28" s="31">
        <v>969.9194</v>
      </c>
      <c r="AD28" s="31">
        <v>989.1377</v>
      </c>
      <c r="AE28" s="31">
        <v>1002.909</v>
      </c>
      <c r="AF28" s="31">
        <v>980.35879999999997</v>
      </c>
      <c r="AG28" s="31">
        <v>999.38789999999995</v>
      </c>
      <c r="AH28" s="56">
        <v>914.8759</v>
      </c>
      <c r="AI28" s="31">
        <v>902.65549999999996</v>
      </c>
      <c r="AJ28" s="31">
        <v>891.43820000000005</v>
      </c>
      <c r="AK28" s="31">
        <v>774.09360000000004</v>
      </c>
      <c r="AL28" s="56">
        <v>704.85239999999999</v>
      </c>
      <c r="AM28" s="31">
        <v>806.76599999999996</v>
      </c>
      <c r="AN28" s="31">
        <v>752.64959999999996</v>
      </c>
      <c r="AO28" s="31">
        <v>698.12350000000004</v>
      </c>
      <c r="AP28" s="56">
        <v>750.61440000000005</v>
      </c>
      <c r="AQ28" s="31">
        <v>731.61509999999998</v>
      </c>
      <c r="AR28" s="126">
        <f t="shared" si="0"/>
        <v>-9.3150802091312705</v>
      </c>
      <c r="AS28" s="24"/>
      <c r="BF28" s="107"/>
      <c r="BG28" s="149"/>
      <c r="BH28" s="138" t="s">
        <v>81</v>
      </c>
      <c r="BI28" s="139">
        <v>902.65549999999996</v>
      </c>
      <c r="BJ28" s="139">
        <v>806.76599999999996</v>
      </c>
      <c r="BK28" s="139">
        <v>731.61509999999998</v>
      </c>
      <c r="BL28" s="59"/>
      <c r="BM28" s="105"/>
      <c r="BN28" s="106"/>
      <c r="BP28" s="18"/>
    </row>
    <row r="29" spans="2:68" x14ac:dyDescent="0.25">
      <c r="B29" s="147"/>
      <c r="C29" s="1" t="s">
        <v>82</v>
      </c>
      <c r="D29" s="31">
        <v>4579.6719999999996</v>
      </c>
      <c r="E29" s="31">
        <v>4199.9579999999996</v>
      </c>
      <c r="F29" s="31">
        <v>3716.3960000000002</v>
      </c>
      <c r="G29" s="31">
        <v>3919.462</v>
      </c>
      <c r="H29" s="31">
        <v>4089.0439999999999</v>
      </c>
      <c r="I29" s="31">
        <v>4391.9920000000002</v>
      </c>
      <c r="J29" s="31">
        <v>4741.6840000000002</v>
      </c>
      <c r="K29" s="31">
        <v>4652.2299999999996</v>
      </c>
      <c r="L29" s="31">
        <v>5007.9009999999998</v>
      </c>
      <c r="M29" s="31">
        <v>5285.2370000000001</v>
      </c>
      <c r="N29" s="31">
        <v>5427.2849999999999</v>
      </c>
      <c r="O29" s="31">
        <v>5237.4570000000003</v>
      </c>
      <c r="P29" s="31">
        <v>5476.9650000000001</v>
      </c>
      <c r="Q29" s="31">
        <v>5129.6880000000001</v>
      </c>
      <c r="R29" s="31">
        <v>5313.4380000000001</v>
      </c>
      <c r="S29" s="31">
        <v>5158.0010000000002</v>
      </c>
      <c r="T29" s="31">
        <v>4554.9809999999998</v>
      </c>
      <c r="U29" s="31">
        <v>4700.0709999999999</v>
      </c>
      <c r="V29" s="31">
        <v>5803.1049999999996</v>
      </c>
      <c r="W29" s="31">
        <v>5864.0479999999998</v>
      </c>
      <c r="X29" s="31">
        <v>5447.6880000000001</v>
      </c>
      <c r="Y29" s="31">
        <v>5609.1130000000003</v>
      </c>
      <c r="Z29" s="31">
        <v>5724.2510000000002</v>
      </c>
      <c r="AA29" s="31">
        <v>6084.1059999999998</v>
      </c>
      <c r="AB29" s="31">
        <v>5256.2129999999997</v>
      </c>
      <c r="AC29" s="31">
        <v>5739.1459999999997</v>
      </c>
      <c r="AD29" s="31">
        <v>5853.7960000000003</v>
      </c>
      <c r="AE29" s="31">
        <v>6070.9</v>
      </c>
      <c r="AF29" s="31">
        <v>6180.8519999999999</v>
      </c>
      <c r="AG29" s="31">
        <v>5770.1469999999999</v>
      </c>
      <c r="AH29" s="56">
        <v>5503.4650000000001</v>
      </c>
      <c r="AI29" s="31">
        <v>5703.72</v>
      </c>
      <c r="AJ29" s="31">
        <v>5864.5529999999999</v>
      </c>
      <c r="AK29" s="31">
        <v>5869.5349999999999</v>
      </c>
      <c r="AL29" s="56">
        <v>6071.5379999999996</v>
      </c>
      <c r="AM29" s="31">
        <v>7184.8040000000001</v>
      </c>
      <c r="AN29" s="31">
        <v>5555.0280000000002</v>
      </c>
      <c r="AO29" s="31">
        <v>4702.9480000000003</v>
      </c>
      <c r="AP29" s="56">
        <v>4728.7179999999998</v>
      </c>
      <c r="AQ29" s="31">
        <v>4780.32</v>
      </c>
      <c r="AR29" s="126">
        <f t="shared" si="0"/>
        <v>-33.466243477205509</v>
      </c>
      <c r="AS29" s="24"/>
      <c r="BF29" s="107"/>
      <c r="BG29" s="149"/>
      <c r="BH29" s="138" t="s">
        <v>82</v>
      </c>
      <c r="BI29" s="139">
        <v>5703.72</v>
      </c>
      <c r="BJ29" s="139">
        <v>7184.8040000000001</v>
      </c>
      <c r="BK29" s="139">
        <v>4780.32</v>
      </c>
      <c r="BL29" s="59"/>
      <c r="BM29" s="105"/>
      <c r="BN29" s="106"/>
    </row>
    <row r="30" spans="2:68" x14ac:dyDescent="0.25">
      <c r="B30" s="147" t="s">
        <v>8</v>
      </c>
      <c r="C30" s="1" t="s">
        <v>80</v>
      </c>
      <c r="D30" s="31">
        <v>185.5866</v>
      </c>
      <c r="E30" s="31">
        <v>182.35149999999999</v>
      </c>
      <c r="F30" s="31">
        <v>184.24</v>
      </c>
      <c r="G30" s="31">
        <v>190.94839999999999</v>
      </c>
      <c r="H30" s="31">
        <v>189.6155</v>
      </c>
      <c r="I30" s="31">
        <v>185.3665</v>
      </c>
      <c r="J30" s="31">
        <v>187.73070000000001</v>
      </c>
      <c r="K30" s="31">
        <v>188.9016</v>
      </c>
      <c r="L30" s="31">
        <v>167.21180000000001</v>
      </c>
      <c r="M30" s="31">
        <v>165.2671</v>
      </c>
      <c r="N30" s="31">
        <v>167.4008</v>
      </c>
      <c r="O30" s="31">
        <v>173.66669999999999</v>
      </c>
      <c r="P30" s="31">
        <v>191.6763</v>
      </c>
      <c r="Q30" s="31">
        <v>188.2011</v>
      </c>
      <c r="R30" s="31">
        <v>185.33260000000001</v>
      </c>
      <c r="S30" s="31">
        <v>151.05539999999999</v>
      </c>
      <c r="T30" s="31">
        <v>155.2045</v>
      </c>
      <c r="U30" s="31">
        <v>163.1463</v>
      </c>
      <c r="V30" s="31">
        <v>153.3536</v>
      </c>
      <c r="W30" s="31">
        <v>147.8878</v>
      </c>
      <c r="X30" s="31">
        <v>129.67150000000001</v>
      </c>
      <c r="Y30" s="31">
        <v>120.70229999999999</v>
      </c>
      <c r="Z30" s="31">
        <v>122.8528</v>
      </c>
      <c r="AA30" s="31">
        <v>133.06970000000001</v>
      </c>
      <c r="AB30" s="31">
        <v>129.28659999999999</v>
      </c>
      <c r="AC30" s="31">
        <v>138.44329999999999</v>
      </c>
      <c r="AD30" s="31">
        <v>137.50729999999999</v>
      </c>
      <c r="AE30" s="31">
        <v>152.8973</v>
      </c>
      <c r="AF30" s="31">
        <v>151.06</v>
      </c>
      <c r="AG30" s="31">
        <v>142.29570000000001</v>
      </c>
      <c r="AH30" s="56">
        <v>139.83080000000001</v>
      </c>
      <c r="AI30" s="31">
        <v>155.43350000000001</v>
      </c>
      <c r="AJ30" s="31">
        <v>140.08170000000001</v>
      </c>
      <c r="AK30" s="31">
        <v>83.816720000000004</v>
      </c>
      <c r="AL30" s="56">
        <v>87.1327</v>
      </c>
      <c r="AM30" s="31">
        <v>90.50273</v>
      </c>
      <c r="AN30" s="31">
        <v>86.590680000000006</v>
      </c>
      <c r="AO30" s="31">
        <v>82.724149999999995</v>
      </c>
      <c r="AP30" s="56">
        <v>88.832310000000007</v>
      </c>
      <c r="AQ30" s="31">
        <v>104.46339999999999</v>
      </c>
      <c r="AR30" s="126">
        <f t="shared" si="0"/>
        <v>15.425689368707435</v>
      </c>
      <c r="AS30" s="24"/>
      <c r="BF30" s="107"/>
      <c r="BG30" s="148" t="s">
        <v>8</v>
      </c>
      <c r="BH30" s="131" t="s">
        <v>80</v>
      </c>
      <c r="BI30" s="127">
        <v>155.43350000000001</v>
      </c>
      <c r="BJ30" s="127">
        <v>90.50273</v>
      </c>
      <c r="BK30" s="127">
        <v>104.46339999999999</v>
      </c>
      <c r="BL30" s="59"/>
      <c r="BM30" s="105"/>
      <c r="BN30" s="106"/>
    </row>
    <row r="31" spans="2:68" x14ac:dyDescent="0.25">
      <c r="B31" s="147"/>
      <c r="C31" s="1" t="s">
        <v>81</v>
      </c>
      <c r="D31" s="31">
        <v>993.41899999999998</v>
      </c>
      <c r="E31" s="31">
        <v>1007.75</v>
      </c>
      <c r="F31" s="31">
        <v>1052.742</v>
      </c>
      <c r="G31" s="31">
        <v>1083.5830000000001</v>
      </c>
      <c r="H31" s="31">
        <v>1071.431</v>
      </c>
      <c r="I31" s="31">
        <v>1077.7180000000001</v>
      </c>
      <c r="J31" s="31">
        <v>1118.97</v>
      </c>
      <c r="K31" s="31">
        <v>1164.1110000000001</v>
      </c>
      <c r="L31" s="31">
        <v>1123</v>
      </c>
      <c r="M31" s="31">
        <v>1094.2180000000001</v>
      </c>
      <c r="N31" s="31">
        <v>1007.957</v>
      </c>
      <c r="O31" s="31">
        <v>1103.029</v>
      </c>
      <c r="P31" s="31">
        <v>1040.5429999999999</v>
      </c>
      <c r="Q31" s="31">
        <v>1034.857</v>
      </c>
      <c r="R31" s="31">
        <v>983.60730000000001</v>
      </c>
      <c r="S31" s="31">
        <v>942.99149999999997</v>
      </c>
      <c r="T31" s="31">
        <v>921.54660000000001</v>
      </c>
      <c r="U31" s="31">
        <v>922.33249999999998</v>
      </c>
      <c r="V31" s="31">
        <v>923.76110000000006</v>
      </c>
      <c r="W31" s="31">
        <v>876.87990000000002</v>
      </c>
      <c r="X31" s="31">
        <v>861.08939999999996</v>
      </c>
      <c r="Y31" s="31">
        <v>837.34280000000001</v>
      </c>
      <c r="Z31" s="31">
        <v>867.35640000000001</v>
      </c>
      <c r="AA31" s="31">
        <v>857.34270000000004</v>
      </c>
      <c r="AB31" s="31">
        <v>887.14959999999996</v>
      </c>
      <c r="AC31" s="31">
        <v>925.23580000000004</v>
      </c>
      <c r="AD31" s="31">
        <v>879.37699999999995</v>
      </c>
      <c r="AE31" s="31">
        <v>906.50099999999998</v>
      </c>
      <c r="AF31" s="31">
        <v>919.68849999999998</v>
      </c>
      <c r="AG31" s="31">
        <v>899.75919999999996</v>
      </c>
      <c r="AH31" s="56">
        <v>934.99279999999999</v>
      </c>
      <c r="AI31" s="31">
        <v>960.31269999999995</v>
      </c>
      <c r="AJ31" s="31">
        <v>903.37469999999996</v>
      </c>
      <c r="AK31" s="31">
        <v>758.68290000000002</v>
      </c>
      <c r="AL31" s="56">
        <v>733.54520000000002</v>
      </c>
      <c r="AM31" s="31">
        <v>725.59720000000004</v>
      </c>
      <c r="AN31" s="31">
        <v>762.97239999999999</v>
      </c>
      <c r="AO31" s="31">
        <v>764.46090000000004</v>
      </c>
      <c r="AP31" s="56">
        <v>737.65790000000004</v>
      </c>
      <c r="AQ31" s="31">
        <v>763.72119999999995</v>
      </c>
      <c r="AR31" s="126">
        <f t="shared" si="0"/>
        <v>5.2541547845002583</v>
      </c>
      <c r="AS31" s="24"/>
      <c r="BF31" s="107"/>
      <c r="BG31" s="148"/>
      <c r="BH31" s="131" t="s">
        <v>81</v>
      </c>
      <c r="BI31" s="127">
        <v>960.31269999999995</v>
      </c>
      <c r="BJ31" s="127">
        <v>725.59720000000004</v>
      </c>
      <c r="BK31" s="127">
        <v>763.72119999999995</v>
      </c>
      <c r="BL31" s="59"/>
      <c r="BM31" s="105"/>
      <c r="BN31" s="106"/>
    </row>
    <row r="32" spans="2:68" x14ac:dyDescent="0.25">
      <c r="B32" s="147"/>
      <c r="C32" s="1" t="s">
        <v>82</v>
      </c>
      <c r="D32" s="31">
        <v>5445.5889999999999</v>
      </c>
      <c r="E32" s="31">
        <v>6929.15</v>
      </c>
      <c r="F32" s="31">
        <v>6359.9440000000004</v>
      </c>
      <c r="G32" s="31">
        <v>6760.3549999999996</v>
      </c>
      <c r="H32" s="31">
        <v>6444.607</v>
      </c>
      <c r="I32" s="31">
        <v>6730.3389999999999</v>
      </c>
      <c r="J32" s="31">
        <v>7134.1239999999998</v>
      </c>
      <c r="K32" s="31">
        <v>7815.3339999999998</v>
      </c>
      <c r="L32" s="31">
        <v>7676.1019999999999</v>
      </c>
      <c r="M32" s="31">
        <v>8114.808</v>
      </c>
      <c r="N32" s="31">
        <v>6998.9750000000004</v>
      </c>
      <c r="O32" s="31">
        <v>7289.1840000000002</v>
      </c>
      <c r="P32" s="31">
        <v>6914.6790000000001</v>
      </c>
      <c r="Q32" s="31">
        <v>6032.25</v>
      </c>
      <c r="R32" s="31">
        <v>5645.2439999999997</v>
      </c>
      <c r="S32" s="31">
        <v>5067.6890000000003</v>
      </c>
      <c r="T32" s="31">
        <v>5604.3760000000002</v>
      </c>
      <c r="U32" s="31">
        <v>5086.5</v>
      </c>
      <c r="V32" s="31">
        <v>5226.3509999999997</v>
      </c>
      <c r="W32" s="31">
        <v>5202.1989999999996</v>
      </c>
      <c r="X32" s="31">
        <v>5527.5110000000004</v>
      </c>
      <c r="Y32" s="31">
        <v>5527.7250000000004</v>
      </c>
      <c r="Z32" s="31">
        <v>5525.6639999999998</v>
      </c>
      <c r="AA32" s="31">
        <v>4857.22</v>
      </c>
      <c r="AB32" s="31">
        <v>5413.8530000000001</v>
      </c>
      <c r="AC32" s="31">
        <v>5090.1809999999996</v>
      </c>
      <c r="AD32" s="31">
        <v>5151.0649999999996</v>
      </c>
      <c r="AE32" s="31">
        <v>4945.8549999999996</v>
      </c>
      <c r="AF32" s="31">
        <v>5178.9250000000002</v>
      </c>
      <c r="AG32" s="31">
        <v>5296.665</v>
      </c>
      <c r="AH32" s="56">
        <v>5268.37</v>
      </c>
      <c r="AI32" s="31">
        <v>5339.009</v>
      </c>
      <c r="AJ32" s="31">
        <v>5017.857</v>
      </c>
      <c r="AK32" s="31">
        <v>4538.1090000000004</v>
      </c>
      <c r="AL32" s="56">
        <v>4887.866</v>
      </c>
      <c r="AM32" s="31">
        <v>4667.5569999999998</v>
      </c>
      <c r="AN32" s="31">
        <v>5194.1189999999997</v>
      </c>
      <c r="AO32" s="31">
        <v>5048.3</v>
      </c>
      <c r="AP32" s="56">
        <v>4342.652</v>
      </c>
      <c r="AQ32" s="31">
        <v>4154.7950000000001</v>
      </c>
      <c r="AR32" s="126">
        <f t="shared" si="0"/>
        <v>-10.985661235631397</v>
      </c>
      <c r="AS32" s="24"/>
      <c r="BF32" s="107"/>
      <c r="BG32" s="148"/>
      <c r="BH32" s="131" t="s">
        <v>82</v>
      </c>
      <c r="BI32" s="127">
        <v>5339.009</v>
      </c>
      <c r="BJ32" s="127">
        <v>4667.5569999999998</v>
      </c>
      <c r="BK32" s="127">
        <v>4154.7950000000001</v>
      </c>
      <c r="BL32" s="59"/>
      <c r="BM32" s="105"/>
      <c r="BN32" s="106"/>
    </row>
    <row r="33" spans="2:66" x14ac:dyDescent="0.25">
      <c r="B33" s="147" t="s">
        <v>9</v>
      </c>
      <c r="C33" s="1" t="s">
        <v>80</v>
      </c>
      <c r="D33" s="31">
        <v>145.07390000000001</v>
      </c>
      <c r="E33" s="31">
        <v>145.91540000000001</v>
      </c>
      <c r="F33" s="31">
        <v>165.02850000000001</v>
      </c>
      <c r="G33" s="31">
        <v>163.88470000000001</v>
      </c>
      <c r="H33" s="31">
        <v>178.30699999999999</v>
      </c>
      <c r="I33" s="31">
        <v>171.98429999999999</v>
      </c>
      <c r="J33" s="31">
        <v>169.04230000000001</v>
      </c>
      <c r="K33" s="31">
        <v>168.11160000000001</v>
      </c>
      <c r="L33" s="31">
        <v>168.92009999999999</v>
      </c>
      <c r="M33" s="31">
        <v>140.75020000000001</v>
      </c>
      <c r="N33" s="31">
        <v>140.29730000000001</v>
      </c>
      <c r="O33" s="31">
        <v>169.71379999999999</v>
      </c>
      <c r="P33" s="31">
        <v>176.22710000000001</v>
      </c>
      <c r="Q33" s="31">
        <v>168.86439999999999</v>
      </c>
      <c r="R33" s="31">
        <v>161.61519999999999</v>
      </c>
      <c r="S33" s="31">
        <v>161.74180000000001</v>
      </c>
      <c r="T33" s="31">
        <v>151.59829999999999</v>
      </c>
      <c r="U33" s="31">
        <v>130.73650000000001</v>
      </c>
      <c r="V33" s="31">
        <v>142.14189999999999</v>
      </c>
      <c r="W33" s="31">
        <v>128.63069999999999</v>
      </c>
      <c r="X33" s="31">
        <v>116.8481</v>
      </c>
      <c r="Y33" s="31">
        <v>113.84220000000001</v>
      </c>
      <c r="Z33" s="31">
        <v>105.1713</v>
      </c>
      <c r="AA33" s="31">
        <v>100.41500000000001</v>
      </c>
      <c r="AB33" s="31">
        <v>104.0206</v>
      </c>
      <c r="AC33" s="31">
        <v>92.375950000000003</v>
      </c>
      <c r="AD33" s="31">
        <v>97.738740000000007</v>
      </c>
      <c r="AE33" s="31">
        <v>105.374</v>
      </c>
      <c r="AF33" s="31">
        <v>99.808099999999996</v>
      </c>
      <c r="AG33" s="31">
        <v>110.4863</v>
      </c>
      <c r="AH33" s="56">
        <v>99.85248</v>
      </c>
      <c r="AI33" s="31">
        <v>103.4599</v>
      </c>
      <c r="AJ33" s="31">
        <v>112.19670000000001</v>
      </c>
      <c r="AK33" s="31">
        <v>73.273820000000001</v>
      </c>
      <c r="AL33" s="56">
        <v>47.369840000000003</v>
      </c>
      <c r="AM33" s="31">
        <v>87.505570000000006</v>
      </c>
      <c r="AN33" s="31">
        <v>80.689400000000006</v>
      </c>
      <c r="AO33" s="31">
        <v>101.5827</v>
      </c>
      <c r="AP33" s="56">
        <v>108.67789999999999</v>
      </c>
      <c r="AQ33" s="31">
        <v>158.23949999999999</v>
      </c>
      <c r="AR33" s="126">
        <f t="shared" si="0"/>
        <v>80.833631504828759</v>
      </c>
      <c r="AS33" s="24"/>
      <c r="BF33" s="107"/>
      <c r="BG33" s="149" t="s">
        <v>9</v>
      </c>
      <c r="BH33" s="138" t="s">
        <v>80</v>
      </c>
      <c r="BI33" s="139">
        <v>103.4599</v>
      </c>
      <c r="BJ33" s="139">
        <v>87.505570000000006</v>
      </c>
      <c r="BK33" s="139">
        <v>158.23949999999999</v>
      </c>
      <c r="BL33" s="59"/>
      <c r="BM33" s="105"/>
      <c r="BN33" s="106"/>
    </row>
    <row r="34" spans="2:66" x14ac:dyDescent="0.25">
      <c r="B34" s="147"/>
      <c r="C34" s="1" t="s">
        <v>81</v>
      </c>
      <c r="D34" s="31">
        <v>711.57830000000001</v>
      </c>
      <c r="E34" s="31">
        <v>712.50549999999998</v>
      </c>
      <c r="F34" s="31">
        <v>763.75229999999999</v>
      </c>
      <c r="G34" s="31">
        <v>734.14869999999996</v>
      </c>
      <c r="H34" s="31">
        <v>777.43830000000003</v>
      </c>
      <c r="I34" s="31">
        <v>768.06889999999999</v>
      </c>
      <c r="J34" s="31">
        <v>792.81269999999995</v>
      </c>
      <c r="K34" s="31">
        <v>776.43399999999997</v>
      </c>
      <c r="L34" s="31">
        <v>815.29470000000003</v>
      </c>
      <c r="M34" s="31">
        <v>769.45129999999995</v>
      </c>
      <c r="N34" s="31">
        <v>749.57399999999996</v>
      </c>
      <c r="O34" s="31">
        <v>854.0068</v>
      </c>
      <c r="P34" s="31">
        <v>851.2115</v>
      </c>
      <c r="Q34" s="31">
        <v>825.06439999999998</v>
      </c>
      <c r="R34" s="31">
        <v>813.81780000000003</v>
      </c>
      <c r="S34" s="31">
        <v>829.07399999999996</v>
      </c>
      <c r="T34" s="31">
        <v>783.89239999999995</v>
      </c>
      <c r="U34" s="31">
        <v>775.37860000000001</v>
      </c>
      <c r="V34" s="31">
        <v>771.72140000000002</v>
      </c>
      <c r="W34" s="31">
        <v>758.78800000000001</v>
      </c>
      <c r="X34" s="31">
        <v>732.55259999999998</v>
      </c>
      <c r="Y34" s="31">
        <v>706.04669999999999</v>
      </c>
      <c r="Z34" s="31">
        <v>723.2654</v>
      </c>
      <c r="AA34" s="31">
        <v>717.02250000000004</v>
      </c>
      <c r="AB34" s="31">
        <v>732.32830000000001</v>
      </c>
      <c r="AC34" s="31">
        <v>727.32399999999996</v>
      </c>
      <c r="AD34" s="31">
        <v>700.78750000000002</v>
      </c>
      <c r="AE34" s="31">
        <v>771.31719999999996</v>
      </c>
      <c r="AF34" s="31">
        <v>780.61490000000003</v>
      </c>
      <c r="AG34" s="31">
        <v>787.61540000000002</v>
      </c>
      <c r="AH34" s="56">
        <v>767.95569999999998</v>
      </c>
      <c r="AI34" s="31">
        <v>777.32539999999995</v>
      </c>
      <c r="AJ34" s="31">
        <v>789.94039999999995</v>
      </c>
      <c r="AK34" s="31">
        <v>600.53949999999998</v>
      </c>
      <c r="AL34" s="56">
        <v>579.2758</v>
      </c>
      <c r="AM34" s="31">
        <v>696.57759999999996</v>
      </c>
      <c r="AN34" s="31">
        <v>673.57029999999997</v>
      </c>
      <c r="AO34" s="31">
        <v>705.67370000000005</v>
      </c>
      <c r="AP34" s="56">
        <v>714.9846</v>
      </c>
      <c r="AQ34" s="31">
        <v>807.48270000000002</v>
      </c>
      <c r="AR34" s="126">
        <f t="shared" si="0"/>
        <v>15.921427849531778</v>
      </c>
      <c r="AS34" s="24"/>
      <c r="BF34" s="107"/>
      <c r="BG34" s="149"/>
      <c r="BH34" s="138" t="s">
        <v>81</v>
      </c>
      <c r="BI34" s="139">
        <v>777.32539999999995</v>
      </c>
      <c r="BJ34" s="139">
        <v>696.57759999999996</v>
      </c>
      <c r="BK34" s="139">
        <v>807.48270000000002</v>
      </c>
      <c r="BL34" s="59"/>
      <c r="BM34" s="105"/>
      <c r="BN34" s="106"/>
    </row>
    <row r="35" spans="2:66" x14ac:dyDescent="0.25">
      <c r="B35" s="147"/>
      <c r="C35" s="1" t="s">
        <v>82</v>
      </c>
      <c r="D35" s="31">
        <v>3275.752</v>
      </c>
      <c r="E35" s="31">
        <v>3279.797</v>
      </c>
      <c r="F35" s="31">
        <v>3436.596</v>
      </c>
      <c r="G35" s="31">
        <v>3151.69</v>
      </c>
      <c r="H35" s="31">
        <v>3732.4949999999999</v>
      </c>
      <c r="I35" s="31">
        <v>3497.1320000000001</v>
      </c>
      <c r="J35" s="31">
        <v>3770.0819999999999</v>
      </c>
      <c r="K35" s="31">
        <v>3727.1779999999999</v>
      </c>
      <c r="L35" s="31">
        <v>4227.1760000000004</v>
      </c>
      <c r="M35" s="31">
        <v>4065.8910000000001</v>
      </c>
      <c r="N35" s="31">
        <v>4107.6689999999999</v>
      </c>
      <c r="O35" s="31">
        <v>4481.1270000000004</v>
      </c>
      <c r="P35" s="31">
        <v>4171.335</v>
      </c>
      <c r="Q35" s="31">
        <v>3985.8670000000002</v>
      </c>
      <c r="R35" s="31">
        <v>4124.8220000000001</v>
      </c>
      <c r="S35" s="31">
        <v>4205.04</v>
      </c>
      <c r="T35" s="31">
        <v>3898.4</v>
      </c>
      <c r="U35" s="31">
        <v>4082.7809999999999</v>
      </c>
      <c r="V35" s="31">
        <v>3693.873</v>
      </c>
      <c r="W35" s="31">
        <v>3851.2939999999999</v>
      </c>
      <c r="X35" s="31">
        <v>3704.654</v>
      </c>
      <c r="Y35" s="31">
        <v>3418.2669999999998</v>
      </c>
      <c r="Z35" s="31">
        <v>3208.194</v>
      </c>
      <c r="AA35" s="31">
        <v>3319.4360000000001</v>
      </c>
      <c r="AB35" s="31">
        <v>3332.5129999999999</v>
      </c>
      <c r="AC35" s="31">
        <v>3382.2640000000001</v>
      </c>
      <c r="AD35" s="31">
        <v>3351.3519999999999</v>
      </c>
      <c r="AE35" s="31">
        <v>4124.8389999999999</v>
      </c>
      <c r="AF35" s="31">
        <v>4251.5770000000002</v>
      </c>
      <c r="AG35" s="31">
        <v>4512.3559999999998</v>
      </c>
      <c r="AH35" s="56">
        <v>4182.6970000000001</v>
      </c>
      <c r="AI35" s="31">
        <v>3778.8679999999999</v>
      </c>
      <c r="AJ35" s="31">
        <v>3950.2710000000002</v>
      </c>
      <c r="AK35" s="31">
        <v>3238.6959999999999</v>
      </c>
      <c r="AL35" s="56">
        <v>2924.48</v>
      </c>
      <c r="AM35" s="31">
        <v>3722.12</v>
      </c>
      <c r="AN35" s="31">
        <v>3771.1489999999999</v>
      </c>
      <c r="AO35" s="31">
        <v>3843.7829999999999</v>
      </c>
      <c r="AP35" s="56">
        <v>4830.9430000000002</v>
      </c>
      <c r="AQ35" s="31">
        <v>4807.4489999999996</v>
      </c>
      <c r="AR35" s="126">
        <f t="shared" si="0"/>
        <v>29.158893318861288</v>
      </c>
      <c r="AS35" s="24"/>
      <c r="BF35" s="107"/>
      <c r="BG35" s="149"/>
      <c r="BH35" s="138" t="s">
        <v>82</v>
      </c>
      <c r="BI35" s="139">
        <v>3778.8679999999999</v>
      </c>
      <c r="BJ35" s="139">
        <v>3722.12</v>
      </c>
      <c r="BK35" s="139">
        <v>4807.4489999999996</v>
      </c>
      <c r="BL35" s="59"/>
      <c r="BM35" s="105"/>
      <c r="BN35" s="106"/>
    </row>
    <row r="36" spans="2:66" x14ac:dyDescent="0.25">
      <c r="B36" s="147" t="s">
        <v>10</v>
      </c>
      <c r="C36" s="1" t="s">
        <v>80</v>
      </c>
      <c r="D36" s="31">
        <v>202.9614</v>
      </c>
      <c r="E36" s="31">
        <v>201.36920000000001</v>
      </c>
      <c r="F36" s="31">
        <v>214.96610000000001</v>
      </c>
      <c r="G36" s="31">
        <v>228.0565</v>
      </c>
      <c r="H36" s="31">
        <v>196.00299999999999</v>
      </c>
      <c r="I36" s="31">
        <v>216.6164</v>
      </c>
      <c r="J36" s="31">
        <v>222.1885</v>
      </c>
      <c r="K36" s="31">
        <v>219.4479</v>
      </c>
      <c r="L36" s="31">
        <v>223.11340000000001</v>
      </c>
      <c r="M36" s="31">
        <v>235.48230000000001</v>
      </c>
      <c r="N36" s="31">
        <v>234.37029999999999</v>
      </c>
      <c r="O36" s="31">
        <v>215.30119999999999</v>
      </c>
      <c r="P36" s="31">
        <v>227.83269999999999</v>
      </c>
      <c r="Q36" s="31">
        <v>224.79249999999999</v>
      </c>
      <c r="R36" s="31">
        <v>211.25380000000001</v>
      </c>
      <c r="S36" s="31">
        <v>203.3595</v>
      </c>
      <c r="T36" s="31">
        <v>184.36920000000001</v>
      </c>
      <c r="U36" s="31">
        <v>152.5094</v>
      </c>
      <c r="V36" s="31">
        <v>165.7304</v>
      </c>
      <c r="W36" s="31">
        <v>155.79300000000001</v>
      </c>
      <c r="X36" s="31">
        <v>137.21889999999999</v>
      </c>
      <c r="Y36" s="31">
        <v>141.19739999999999</v>
      </c>
      <c r="Z36" s="31">
        <v>152.8871</v>
      </c>
      <c r="AA36" s="31">
        <v>146.6541</v>
      </c>
      <c r="AB36" s="31">
        <v>130.39169999999999</v>
      </c>
      <c r="AC36" s="31">
        <v>102.14279999999999</v>
      </c>
      <c r="AD36" s="31">
        <v>124.1708</v>
      </c>
      <c r="AE36" s="31">
        <v>141.95400000000001</v>
      </c>
      <c r="AF36" s="31">
        <v>143.7843</v>
      </c>
      <c r="AG36" s="31">
        <v>154.62110000000001</v>
      </c>
      <c r="AH36" s="56">
        <v>157.97149999999999</v>
      </c>
      <c r="AI36" s="31">
        <v>166.02119999999999</v>
      </c>
      <c r="AJ36" s="31">
        <v>158.06280000000001</v>
      </c>
      <c r="AK36" s="31">
        <v>94.592969999999994</v>
      </c>
      <c r="AL36" s="56">
        <v>80.483400000000003</v>
      </c>
      <c r="AM36" s="31">
        <v>90.017179999999996</v>
      </c>
      <c r="AN36" s="31">
        <v>126.8729</v>
      </c>
      <c r="AO36" s="31">
        <v>143.3468</v>
      </c>
      <c r="AP36" s="56">
        <v>147.65940000000001</v>
      </c>
      <c r="AQ36" s="31">
        <v>152.90559999999999</v>
      </c>
      <c r="AR36" s="126">
        <f t="shared" si="0"/>
        <v>69.86268621167649</v>
      </c>
      <c r="AS36" s="24"/>
      <c r="BF36" s="107"/>
      <c r="BG36" s="148" t="s">
        <v>10</v>
      </c>
      <c r="BH36" s="131" t="s">
        <v>80</v>
      </c>
      <c r="BI36" s="127">
        <v>166.02119999999999</v>
      </c>
      <c r="BJ36" s="127">
        <v>90.017179999999996</v>
      </c>
      <c r="BK36" s="127">
        <v>152.90559999999999</v>
      </c>
      <c r="BL36" s="59"/>
      <c r="BM36" s="105"/>
      <c r="BN36" s="106"/>
    </row>
    <row r="37" spans="2:66" x14ac:dyDescent="0.25">
      <c r="B37" s="147"/>
      <c r="C37" s="1" t="s">
        <v>81</v>
      </c>
      <c r="D37" s="31">
        <v>1043.2619999999999</v>
      </c>
      <c r="E37" s="31">
        <v>1038.4549999999999</v>
      </c>
      <c r="F37" s="31">
        <v>1099.413</v>
      </c>
      <c r="G37" s="31">
        <v>1129.2239999999999</v>
      </c>
      <c r="H37" s="31">
        <v>1156.53</v>
      </c>
      <c r="I37" s="31">
        <v>1153.4649999999999</v>
      </c>
      <c r="J37" s="31">
        <v>1172.17</v>
      </c>
      <c r="K37" s="31">
        <v>1114.636</v>
      </c>
      <c r="L37" s="31">
        <v>1158.02</v>
      </c>
      <c r="M37" s="31">
        <v>1205.5609999999999</v>
      </c>
      <c r="N37" s="31">
        <v>1171.172</v>
      </c>
      <c r="O37" s="31">
        <v>1212.1949999999999</v>
      </c>
      <c r="P37" s="31">
        <v>1150.672</v>
      </c>
      <c r="Q37" s="31">
        <v>1132.4880000000001</v>
      </c>
      <c r="R37" s="31">
        <v>1155.604</v>
      </c>
      <c r="S37" s="31">
        <v>1049.2840000000001</v>
      </c>
      <c r="T37" s="31">
        <v>1047.942</v>
      </c>
      <c r="U37" s="31">
        <v>1101.2049999999999</v>
      </c>
      <c r="V37" s="31">
        <v>967.58199999999999</v>
      </c>
      <c r="W37" s="31">
        <v>1040.4090000000001</v>
      </c>
      <c r="X37" s="31">
        <v>1050.336</v>
      </c>
      <c r="Y37" s="31">
        <v>1052.2739999999999</v>
      </c>
      <c r="Z37" s="31">
        <v>1035.6300000000001</v>
      </c>
      <c r="AA37" s="31">
        <v>1027.328</v>
      </c>
      <c r="AB37" s="31">
        <v>977.74130000000002</v>
      </c>
      <c r="AC37" s="31">
        <v>882.30370000000005</v>
      </c>
      <c r="AD37" s="31">
        <v>933.16380000000004</v>
      </c>
      <c r="AE37" s="31">
        <v>1010.735</v>
      </c>
      <c r="AF37" s="31">
        <v>952.81439999999998</v>
      </c>
      <c r="AG37" s="31">
        <v>933.52940000000001</v>
      </c>
      <c r="AH37" s="56">
        <v>1002.586</v>
      </c>
      <c r="AI37" s="31">
        <v>1019.955</v>
      </c>
      <c r="AJ37" s="31">
        <v>998.66740000000004</v>
      </c>
      <c r="AK37" s="31">
        <v>894.2989</v>
      </c>
      <c r="AL37" s="56">
        <v>816.67510000000004</v>
      </c>
      <c r="AM37" s="31">
        <v>927.82309999999995</v>
      </c>
      <c r="AN37" s="31">
        <v>864.66210000000001</v>
      </c>
      <c r="AO37" s="31">
        <v>1037.9179999999999</v>
      </c>
      <c r="AP37" s="56">
        <v>1057.3040000000001</v>
      </c>
      <c r="AQ37" s="31">
        <v>960.1721</v>
      </c>
      <c r="AR37" s="126">
        <f t="shared" si="0"/>
        <v>3.486548243948663</v>
      </c>
      <c r="AS37" s="24"/>
      <c r="BF37" s="107"/>
      <c r="BG37" s="148"/>
      <c r="BH37" s="131" t="s">
        <v>81</v>
      </c>
      <c r="BI37" s="127">
        <v>1019.955</v>
      </c>
      <c r="BJ37" s="127">
        <v>927.82309999999995</v>
      </c>
      <c r="BK37" s="127">
        <v>960.1721</v>
      </c>
      <c r="BL37" s="59"/>
      <c r="BM37" s="105"/>
      <c r="BN37" s="106"/>
    </row>
    <row r="38" spans="2:66" x14ac:dyDescent="0.25">
      <c r="B38" s="147"/>
      <c r="C38" s="1" t="s">
        <v>82</v>
      </c>
      <c r="D38" s="31">
        <v>5357.8689999999997</v>
      </c>
      <c r="E38" s="31">
        <v>5384.451</v>
      </c>
      <c r="F38" s="31">
        <v>4816.5110000000004</v>
      </c>
      <c r="G38" s="31">
        <v>5456.5860000000002</v>
      </c>
      <c r="H38" s="31">
        <v>5820.8990000000003</v>
      </c>
      <c r="I38" s="31">
        <v>5784.848</v>
      </c>
      <c r="J38" s="31">
        <v>6262.4229999999998</v>
      </c>
      <c r="K38" s="31">
        <v>6557.8860000000004</v>
      </c>
      <c r="L38" s="31">
        <v>7011.86</v>
      </c>
      <c r="M38" s="31">
        <v>8354.3019999999997</v>
      </c>
      <c r="N38" s="31">
        <v>7586.8720000000003</v>
      </c>
      <c r="O38" s="31">
        <v>6774.2430000000004</v>
      </c>
      <c r="P38" s="31">
        <v>6172.9530000000004</v>
      </c>
      <c r="Q38" s="31">
        <v>5923.6689999999999</v>
      </c>
      <c r="R38" s="31">
        <v>5929.6360000000004</v>
      </c>
      <c r="S38" s="31">
        <v>5512.2619999999997</v>
      </c>
      <c r="T38" s="31">
        <v>5602.8509999999997</v>
      </c>
      <c r="U38" s="31">
        <v>6375.5940000000001</v>
      </c>
      <c r="V38" s="31">
        <v>6366.9309999999996</v>
      </c>
      <c r="W38" s="31">
        <v>6428.1930000000002</v>
      </c>
      <c r="X38" s="31">
        <v>6033.1289999999999</v>
      </c>
      <c r="Y38" s="31">
        <v>5422</v>
      </c>
      <c r="Z38" s="31">
        <v>5354.3710000000001</v>
      </c>
      <c r="AA38" s="31">
        <v>4951.1120000000001</v>
      </c>
      <c r="AB38" s="31">
        <v>5593.7659999999996</v>
      </c>
      <c r="AC38" s="31">
        <v>5156.6549999999997</v>
      </c>
      <c r="AD38" s="31">
        <v>5219.66</v>
      </c>
      <c r="AE38" s="31">
        <v>5266.6769999999997</v>
      </c>
      <c r="AF38" s="31">
        <v>5470.93</v>
      </c>
      <c r="AG38" s="31">
        <v>5288.8190000000004</v>
      </c>
      <c r="AH38" s="56">
        <v>4766.83</v>
      </c>
      <c r="AI38" s="31">
        <v>4767.5429999999997</v>
      </c>
      <c r="AJ38" s="31">
        <v>4856.8140000000003</v>
      </c>
      <c r="AK38" s="31">
        <v>4973.8310000000001</v>
      </c>
      <c r="AL38" s="56">
        <v>4770.4399999999996</v>
      </c>
      <c r="AM38" s="31">
        <v>5389.6310000000003</v>
      </c>
      <c r="AN38" s="31">
        <v>5267.1229999999996</v>
      </c>
      <c r="AO38" s="31">
        <v>5930.2560000000003</v>
      </c>
      <c r="AP38" s="56">
        <v>5294.0439999999999</v>
      </c>
      <c r="AQ38" s="31">
        <v>5939.9430000000002</v>
      </c>
      <c r="AR38" s="126">
        <f t="shared" si="0"/>
        <v>10.210569146570514</v>
      </c>
      <c r="AS38" s="24"/>
      <c r="BF38" s="107"/>
      <c r="BG38" s="148"/>
      <c r="BH38" s="131" t="s">
        <v>82</v>
      </c>
      <c r="BI38" s="127">
        <v>4767.5429999999997</v>
      </c>
      <c r="BJ38" s="127">
        <v>5389.6310000000003</v>
      </c>
      <c r="BK38" s="127">
        <v>5939.9430000000002</v>
      </c>
      <c r="BL38" s="59"/>
      <c r="BM38" s="105"/>
      <c r="BN38" s="106"/>
    </row>
    <row r="39" spans="2:66" x14ac:dyDescent="0.25">
      <c r="B39" s="147" t="s">
        <v>11</v>
      </c>
      <c r="C39" s="1" t="s">
        <v>80</v>
      </c>
      <c r="D39" s="31">
        <v>232.41980000000001</v>
      </c>
      <c r="E39" s="31">
        <v>234.30289999999999</v>
      </c>
      <c r="F39" s="31">
        <v>244.21510000000001</v>
      </c>
      <c r="G39" s="31">
        <v>245.70400000000001</v>
      </c>
      <c r="H39" s="31">
        <v>230.45009999999999</v>
      </c>
      <c r="I39" s="31">
        <v>229.75129999999999</v>
      </c>
      <c r="J39" s="31">
        <v>228.56530000000001</v>
      </c>
      <c r="K39" s="31">
        <v>253.0119</v>
      </c>
      <c r="L39" s="31">
        <v>254.47219999999999</v>
      </c>
      <c r="M39" s="31">
        <v>249.4905</v>
      </c>
      <c r="N39" s="31">
        <v>253.58420000000001</v>
      </c>
      <c r="O39" s="31">
        <v>271.87860000000001</v>
      </c>
      <c r="P39" s="31">
        <v>256.44749999999999</v>
      </c>
      <c r="Q39" s="31">
        <v>238.72739999999999</v>
      </c>
      <c r="R39" s="31">
        <v>210.84739999999999</v>
      </c>
      <c r="S39" s="31">
        <v>207.67779999999999</v>
      </c>
      <c r="T39" s="31">
        <v>192.45099999999999</v>
      </c>
      <c r="U39" s="31">
        <v>168.42140000000001</v>
      </c>
      <c r="V39" s="31">
        <v>162.28120000000001</v>
      </c>
      <c r="W39" s="31">
        <v>177.62610000000001</v>
      </c>
      <c r="X39" s="31">
        <v>172.8665</v>
      </c>
      <c r="Y39" s="31">
        <v>146.1756</v>
      </c>
      <c r="Z39" s="31">
        <v>158.46199999999999</v>
      </c>
      <c r="AA39" s="31">
        <v>178.98500000000001</v>
      </c>
      <c r="AB39" s="31">
        <v>176.24250000000001</v>
      </c>
      <c r="AC39" s="31">
        <v>176.4196</v>
      </c>
      <c r="AD39" s="31">
        <v>177.68109999999999</v>
      </c>
      <c r="AE39" s="31">
        <v>199.8954</v>
      </c>
      <c r="AF39" s="31">
        <v>185.94210000000001</v>
      </c>
      <c r="AG39" s="31">
        <v>183.3398</v>
      </c>
      <c r="AH39" s="56">
        <v>178.85499999999999</v>
      </c>
      <c r="AI39" s="31">
        <v>182.9358</v>
      </c>
      <c r="AJ39" s="31">
        <v>152.35929999999999</v>
      </c>
      <c r="AK39" s="31">
        <v>82.129620000000003</v>
      </c>
      <c r="AL39" s="56">
        <v>84.329669999999993</v>
      </c>
      <c r="AM39" s="31">
        <v>113.4909</v>
      </c>
      <c r="AN39" s="31">
        <v>96.829980000000006</v>
      </c>
      <c r="AO39" s="31">
        <v>145.6797</v>
      </c>
      <c r="AP39" s="56">
        <v>122.6908</v>
      </c>
      <c r="AQ39" s="31">
        <v>127.6407</v>
      </c>
      <c r="AR39" s="126">
        <f t="shared" si="0"/>
        <v>12.467783760636316</v>
      </c>
      <c r="AS39" s="24"/>
      <c r="BF39" s="107"/>
      <c r="BG39" s="149" t="s">
        <v>11</v>
      </c>
      <c r="BH39" s="138" t="s">
        <v>80</v>
      </c>
      <c r="BI39" s="139">
        <v>182.9358</v>
      </c>
      <c r="BJ39" s="139">
        <v>113.4909</v>
      </c>
      <c r="BK39" s="139">
        <v>127.6407</v>
      </c>
      <c r="BL39" s="59"/>
      <c r="BM39" s="105"/>
      <c r="BN39" s="106"/>
    </row>
    <row r="40" spans="2:66" x14ac:dyDescent="0.25">
      <c r="B40" s="147"/>
      <c r="C40" s="1" t="s">
        <v>81</v>
      </c>
      <c r="D40" s="31">
        <v>1126.258</v>
      </c>
      <c r="E40" s="31">
        <v>1115.7449999999999</v>
      </c>
      <c r="F40" s="31">
        <v>1172.3699999999999</v>
      </c>
      <c r="G40" s="31">
        <v>1146.1610000000001</v>
      </c>
      <c r="H40" s="31">
        <v>1065.8150000000001</v>
      </c>
      <c r="I40" s="31">
        <v>1097.5830000000001</v>
      </c>
      <c r="J40" s="31">
        <v>1131.2809999999999</v>
      </c>
      <c r="K40" s="31">
        <v>1200.8630000000001</v>
      </c>
      <c r="L40" s="31">
        <v>1284.864</v>
      </c>
      <c r="M40" s="31">
        <v>1238.0830000000001</v>
      </c>
      <c r="N40" s="31">
        <v>1241.614</v>
      </c>
      <c r="O40" s="31">
        <v>1256.9829999999999</v>
      </c>
      <c r="P40" s="31">
        <v>1269.386</v>
      </c>
      <c r="Q40" s="31">
        <v>1250.739</v>
      </c>
      <c r="R40" s="31">
        <v>1194.3230000000001</v>
      </c>
      <c r="S40" s="31">
        <v>1163.191</v>
      </c>
      <c r="T40" s="31">
        <v>1096.68</v>
      </c>
      <c r="U40" s="31">
        <v>1022.569</v>
      </c>
      <c r="V40" s="31">
        <v>1019.106</v>
      </c>
      <c r="W40" s="31">
        <v>1079.4780000000001</v>
      </c>
      <c r="X40" s="31">
        <v>1091.498</v>
      </c>
      <c r="Y40" s="31">
        <v>1042.45</v>
      </c>
      <c r="Z40" s="31">
        <v>1021.5839999999999</v>
      </c>
      <c r="AA40" s="31">
        <v>1156.0039999999999</v>
      </c>
      <c r="AB40" s="31">
        <v>1128.67</v>
      </c>
      <c r="AC40" s="31">
        <v>1109.808</v>
      </c>
      <c r="AD40" s="31">
        <v>1114.3589999999999</v>
      </c>
      <c r="AE40" s="31">
        <v>1240.989</v>
      </c>
      <c r="AF40" s="31">
        <v>1105.999</v>
      </c>
      <c r="AG40" s="31">
        <v>1093.1510000000001</v>
      </c>
      <c r="AH40" s="56">
        <v>1159.2170000000001</v>
      </c>
      <c r="AI40" s="31">
        <v>1172.1690000000001</v>
      </c>
      <c r="AJ40" s="31">
        <v>1128.672</v>
      </c>
      <c r="AK40" s="31">
        <v>1019.429</v>
      </c>
      <c r="AL40" s="56">
        <v>982.60850000000005</v>
      </c>
      <c r="AM40" s="31">
        <v>994.07180000000005</v>
      </c>
      <c r="AN40" s="31">
        <v>1071.818</v>
      </c>
      <c r="AO40" s="31">
        <v>1111.92</v>
      </c>
      <c r="AP40" s="56">
        <v>1067.2090000000001</v>
      </c>
      <c r="AQ40" s="31">
        <v>948.02149999999995</v>
      </c>
      <c r="AR40" s="126">
        <f t="shared" si="0"/>
        <v>-4.6324923410964987</v>
      </c>
      <c r="AS40" s="24"/>
      <c r="BF40" s="107"/>
      <c r="BG40" s="149"/>
      <c r="BH40" s="138" t="s">
        <v>81</v>
      </c>
      <c r="BI40" s="139">
        <v>1172.1690000000001</v>
      </c>
      <c r="BJ40" s="139">
        <v>994.07180000000005</v>
      </c>
      <c r="BK40" s="139">
        <v>948.02149999999995</v>
      </c>
      <c r="BL40" s="59"/>
      <c r="BM40" s="105"/>
      <c r="BN40" s="106"/>
    </row>
    <row r="41" spans="2:66" x14ac:dyDescent="0.25">
      <c r="B41" s="147"/>
      <c r="C41" s="1" t="s">
        <v>82</v>
      </c>
      <c r="D41" s="31">
        <v>6311.8680000000004</v>
      </c>
      <c r="E41" s="31">
        <v>6081.2809999999999</v>
      </c>
      <c r="F41" s="31">
        <v>5879.7749999999996</v>
      </c>
      <c r="G41" s="31">
        <v>5906.509</v>
      </c>
      <c r="H41" s="31">
        <v>5518.1450000000004</v>
      </c>
      <c r="I41" s="31">
        <v>5846.4009999999998</v>
      </c>
      <c r="J41" s="31">
        <v>5184.4380000000001</v>
      </c>
      <c r="K41" s="31">
        <v>5838.3770000000004</v>
      </c>
      <c r="L41" s="31">
        <v>5648.2849999999999</v>
      </c>
      <c r="M41" s="31">
        <v>5586.1469999999999</v>
      </c>
      <c r="N41" s="31">
        <v>6117.2380000000003</v>
      </c>
      <c r="O41" s="31">
        <v>5830.6689999999999</v>
      </c>
      <c r="P41" s="31">
        <v>5879.326</v>
      </c>
      <c r="Q41" s="31">
        <v>5987.8469999999998</v>
      </c>
      <c r="R41" s="31">
        <v>6003.2380000000003</v>
      </c>
      <c r="S41" s="31">
        <v>5690.857</v>
      </c>
      <c r="T41" s="31">
        <v>6177.3519999999999</v>
      </c>
      <c r="U41" s="31">
        <v>4969.5379999999996</v>
      </c>
      <c r="V41" s="31">
        <v>5106.9260000000004</v>
      </c>
      <c r="W41" s="31">
        <v>5102.5129999999999</v>
      </c>
      <c r="X41" s="31">
        <v>5649.0990000000002</v>
      </c>
      <c r="Y41" s="31">
        <v>6163.723</v>
      </c>
      <c r="Z41" s="31">
        <v>5328.4920000000002</v>
      </c>
      <c r="AA41" s="31">
        <v>7961.665</v>
      </c>
      <c r="AB41" s="31">
        <v>6760.4120000000003</v>
      </c>
      <c r="AC41" s="31">
        <v>6362.2359999999999</v>
      </c>
      <c r="AD41" s="31">
        <v>6664.0320000000002</v>
      </c>
      <c r="AE41" s="31">
        <v>7288.7860000000001</v>
      </c>
      <c r="AF41" s="31">
        <v>6380.857</v>
      </c>
      <c r="AG41" s="31">
        <v>6371.2129999999997</v>
      </c>
      <c r="AH41" s="56">
        <v>6135.9189999999999</v>
      </c>
      <c r="AI41" s="31">
        <v>6844.5050000000001</v>
      </c>
      <c r="AJ41" s="31">
        <v>6675.7730000000001</v>
      </c>
      <c r="AK41" s="31">
        <v>5482.0410000000002</v>
      </c>
      <c r="AL41" s="56">
        <v>5085.91</v>
      </c>
      <c r="AM41" s="31">
        <v>4854.8230000000003</v>
      </c>
      <c r="AN41" s="31">
        <v>4830.8100000000004</v>
      </c>
      <c r="AO41" s="31">
        <v>4865.4520000000002</v>
      </c>
      <c r="AP41" s="56">
        <v>4917.835</v>
      </c>
      <c r="AQ41" s="31">
        <v>4488.5230000000001</v>
      </c>
      <c r="AR41" s="126">
        <f t="shared" si="0"/>
        <v>-7.5450742488449141</v>
      </c>
      <c r="AS41" s="24"/>
      <c r="BF41" s="107"/>
      <c r="BG41" s="149"/>
      <c r="BH41" s="138" t="s">
        <v>82</v>
      </c>
      <c r="BI41" s="139">
        <v>6844.5050000000001</v>
      </c>
      <c r="BJ41" s="139">
        <v>4854.8230000000003</v>
      </c>
      <c r="BK41" s="139">
        <v>4488.5230000000001</v>
      </c>
      <c r="BL41" s="59"/>
      <c r="BM41" s="105"/>
      <c r="BN41" s="106"/>
    </row>
    <row r="42" spans="2:66" x14ac:dyDescent="0.25">
      <c r="B42" s="147" t="s">
        <v>12</v>
      </c>
      <c r="C42" s="1" t="s">
        <v>80</v>
      </c>
      <c r="D42" s="31">
        <v>324.68079999999998</v>
      </c>
      <c r="E42" s="31">
        <v>345.75709999999998</v>
      </c>
      <c r="F42" s="31">
        <v>343.35559999999998</v>
      </c>
      <c r="G42" s="31">
        <v>361.14609999999999</v>
      </c>
      <c r="H42" s="31">
        <v>334.02140000000003</v>
      </c>
      <c r="I42" s="31">
        <v>342.11419999999998</v>
      </c>
      <c r="J42" s="31">
        <v>376.01530000000002</v>
      </c>
      <c r="K42" s="31">
        <v>394.6173</v>
      </c>
      <c r="L42" s="31">
        <v>384.31310000000002</v>
      </c>
      <c r="M42" s="31">
        <v>350.96030000000002</v>
      </c>
      <c r="N42" s="31">
        <v>376.75760000000002</v>
      </c>
      <c r="O42" s="31">
        <v>389.06439999999998</v>
      </c>
      <c r="P42" s="31">
        <v>363.20979999999997</v>
      </c>
      <c r="Q42" s="31">
        <v>345.74990000000003</v>
      </c>
      <c r="R42" s="31">
        <v>341.72640000000001</v>
      </c>
      <c r="S42" s="31">
        <v>308.57100000000003</v>
      </c>
      <c r="T42" s="31">
        <v>318.96050000000002</v>
      </c>
      <c r="U42" s="31">
        <v>298.92129999999997</v>
      </c>
      <c r="V42" s="31">
        <v>307.2482</v>
      </c>
      <c r="W42" s="31">
        <v>304.9753</v>
      </c>
      <c r="X42" s="31">
        <v>297.88529999999997</v>
      </c>
      <c r="Y42" s="31">
        <v>299.80630000000002</v>
      </c>
      <c r="Z42" s="31">
        <v>290.38630000000001</v>
      </c>
      <c r="AA42" s="31">
        <v>299.12619999999998</v>
      </c>
      <c r="AB42" s="31">
        <v>280.57080000000002</v>
      </c>
      <c r="AC42" s="31">
        <v>295.88630000000001</v>
      </c>
      <c r="AD42" s="31">
        <v>292.28829999999999</v>
      </c>
      <c r="AE42" s="31">
        <v>296.64499999999998</v>
      </c>
      <c r="AF42" s="31">
        <v>298.98180000000002</v>
      </c>
      <c r="AG42" s="31">
        <v>284.7022</v>
      </c>
      <c r="AH42" s="56">
        <v>295.15120000000002</v>
      </c>
      <c r="AI42" s="31">
        <v>321.12130000000002</v>
      </c>
      <c r="AJ42" s="31">
        <v>257.62610000000001</v>
      </c>
      <c r="AK42" s="31">
        <v>233.5994</v>
      </c>
      <c r="AL42" s="56">
        <v>220.25720000000001</v>
      </c>
      <c r="AM42" s="31">
        <v>231.3365</v>
      </c>
      <c r="AN42" s="31">
        <v>243.88409999999999</v>
      </c>
      <c r="AO42" s="31">
        <v>241.9194</v>
      </c>
      <c r="AP42" s="56">
        <v>268.11489999999998</v>
      </c>
      <c r="AQ42" s="31">
        <v>275.85539999999997</v>
      </c>
      <c r="AR42" s="126">
        <f t="shared" si="0"/>
        <v>19.244217838516608</v>
      </c>
      <c r="AS42" s="24"/>
      <c r="BF42" s="107"/>
      <c r="BG42" s="148" t="s">
        <v>12</v>
      </c>
      <c r="BH42" s="131" t="s">
        <v>80</v>
      </c>
      <c r="BI42" s="127">
        <v>321.12130000000002</v>
      </c>
      <c r="BJ42" s="127">
        <v>231.3365</v>
      </c>
      <c r="BK42" s="127">
        <v>275.85539999999997</v>
      </c>
      <c r="BL42" s="59"/>
      <c r="BM42" s="105"/>
      <c r="BN42" s="106"/>
    </row>
    <row r="43" spans="2:66" x14ac:dyDescent="0.25">
      <c r="B43" s="147"/>
      <c r="C43" s="1" t="s">
        <v>81</v>
      </c>
      <c r="D43" s="31">
        <v>1302.7619999999999</v>
      </c>
      <c r="E43" s="31">
        <v>1338.308</v>
      </c>
      <c r="F43" s="31">
        <v>1394.2190000000001</v>
      </c>
      <c r="G43" s="31">
        <v>1416.0409999999999</v>
      </c>
      <c r="H43" s="31">
        <v>1404.076</v>
      </c>
      <c r="I43" s="31">
        <v>1444.1659999999999</v>
      </c>
      <c r="J43" s="31">
        <v>1485.3389999999999</v>
      </c>
      <c r="K43" s="31">
        <v>1476.3910000000001</v>
      </c>
      <c r="L43" s="31">
        <v>1473.7190000000001</v>
      </c>
      <c r="M43" s="31">
        <v>1414.925</v>
      </c>
      <c r="N43" s="31">
        <v>1497.885</v>
      </c>
      <c r="O43" s="31">
        <v>1449.164</v>
      </c>
      <c r="P43" s="31">
        <v>1402.0809999999999</v>
      </c>
      <c r="Q43" s="31">
        <v>1363.855</v>
      </c>
      <c r="R43" s="31">
        <v>1405.9960000000001</v>
      </c>
      <c r="S43" s="31">
        <v>1340.684</v>
      </c>
      <c r="T43" s="31">
        <v>1330.75</v>
      </c>
      <c r="U43" s="31">
        <v>1355.011</v>
      </c>
      <c r="V43" s="31">
        <v>1319.902</v>
      </c>
      <c r="W43" s="31">
        <v>1332.6369999999999</v>
      </c>
      <c r="X43" s="31">
        <v>1271.809</v>
      </c>
      <c r="Y43" s="31">
        <v>1323.441</v>
      </c>
      <c r="Z43" s="31">
        <v>1321.3789999999999</v>
      </c>
      <c r="AA43" s="31">
        <v>1363.6769999999999</v>
      </c>
      <c r="AB43" s="31">
        <v>1345.06</v>
      </c>
      <c r="AC43" s="31">
        <v>1403.914</v>
      </c>
      <c r="AD43" s="31">
        <v>1365.1030000000001</v>
      </c>
      <c r="AE43" s="31">
        <v>1388.9290000000001</v>
      </c>
      <c r="AF43" s="31">
        <v>1369.44</v>
      </c>
      <c r="AG43" s="31">
        <v>1378.4090000000001</v>
      </c>
      <c r="AH43" s="56">
        <v>1349.048</v>
      </c>
      <c r="AI43" s="31">
        <v>1384.06</v>
      </c>
      <c r="AJ43" s="31">
        <v>1298.777</v>
      </c>
      <c r="AK43" s="31">
        <v>1302.75</v>
      </c>
      <c r="AL43" s="56">
        <v>1280.8130000000001</v>
      </c>
      <c r="AM43" s="31">
        <v>1346.7239999999999</v>
      </c>
      <c r="AN43" s="31">
        <v>1354.3230000000001</v>
      </c>
      <c r="AO43" s="31">
        <v>1347.6479999999999</v>
      </c>
      <c r="AP43" s="56">
        <v>1435.1420000000001</v>
      </c>
      <c r="AQ43" s="31">
        <v>1421.2180000000001</v>
      </c>
      <c r="AR43" s="126">
        <f t="shared" si="0"/>
        <v>5.5314971738827063</v>
      </c>
      <c r="AS43" s="24"/>
      <c r="BF43" s="107"/>
      <c r="BG43" s="148"/>
      <c r="BH43" s="131" t="s">
        <v>81</v>
      </c>
      <c r="BI43" s="127">
        <v>1384.06</v>
      </c>
      <c r="BJ43" s="127">
        <v>1346.7239999999999</v>
      </c>
      <c r="BK43" s="127">
        <v>1421.2180000000001</v>
      </c>
      <c r="BL43" s="59"/>
      <c r="BM43" s="105"/>
      <c r="BN43" s="106"/>
    </row>
    <row r="44" spans="2:66" x14ac:dyDescent="0.25">
      <c r="B44" s="147"/>
      <c r="C44" s="1" t="s">
        <v>82</v>
      </c>
      <c r="D44" s="31">
        <v>6807.223</v>
      </c>
      <c r="E44" s="31">
        <v>6559.6049999999996</v>
      </c>
      <c r="F44" s="31">
        <v>6974.2730000000001</v>
      </c>
      <c r="G44" s="31">
        <v>6533.3810000000003</v>
      </c>
      <c r="H44" s="31">
        <v>6614.7920000000004</v>
      </c>
      <c r="I44" s="31">
        <v>6614.5379999999996</v>
      </c>
      <c r="J44" s="31">
        <v>6768.7460000000001</v>
      </c>
      <c r="K44" s="31">
        <v>6989.335</v>
      </c>
      <c r="L44" s="31">
        <v>6668.9740000000002</v>
      </c>
      <c r="M44" s="31">
        <v>6623.0349999999999</v>
      </c>
      <c r="N44" s="31">
        <v>6678.7579999999998</v>
      </c>
      <c r="O44" s="31">
        <v>6310.97</v>
      </c>
      <c r="P44" s="31">
        <v>6226.6490000000003</v>
      </c>
      <c r="Q44" s="31">
        <v>6413.7650000000003</v>
      </c>
      <c r="R44" s="31">
        <v>6719.0649999999996</v>
      </c>
      <c r="S44" s="31">
        <v>6473.0529999999999</v>
      </c>
      <c r="T44" s="31">
        <v>6232.5240000000003</v>
      </c>
      <c r="U44" s="31">
        <v>6169.0519999999997</v>
      </c>
      <c r="V44" s="31">
        <v>6079.3519999999999</v>
      </c>
      <c r="W44" s="31">
        <v>6150.0290000000005</v>
      </c>
      <c r="X44" s="31">
        <v>5852.1319999999996</v>
      </c>
      <c r="Y44" s="31">
        <v>6067.1210000000001</v>
      </c>
      <c r="Z44" s="31">
        <v>6501.6769999999997</v>
      </c>
      <c r="AA44" s="31">
        <v>6688.4440000000004</v>
      </c>
      <c r="AB44" s="31">
        <v>6576.9979999999996</v>
      </c>
      <c r="AC44" s="31">
        <v>6609.0079999999998</v>
      </c>
      <c r="AD44" s="31">
        <v>6285.8559999999998</v>
      </c>
      <c r="AE44" s="31">
        <v>6197.39</v>
      </c>
      <c r="AF44" s="31">
        <v>6143.6019999999999</v>
      </c>
      <c r="AG44" s="31">
        <v>6414.5460000000003</v>
      </c>
      <c r="AH44" s="56">
        <v>6236.8389999999999</v>
      </c>
      <c r="AI44" s="31">
        <v>6093.5290000000005</v>
      </c>
      <c r="AJ44" s="31">
        <v>6010.5730000000003</v>
      </c>
      <c r="AK44" s="31">
        <v>6084.5860000000002</v>
      </c>
      <c r="AL44" s="56">
        <v>5817.0640000000003</v>
      </c>
      <c r="AM44" s="31">
        <v>6085.1350000000002</v>
      </c>
      <c r="AN44" s="31">
        <v>6064.0929999999998</v>
      </c>
      <c r="AO44" s="31">
        <v>6315.8980000000001</v>
      </c>
      <c r="AP44" s="56">
        <v>6701.6809999999996</v>
      </c>
      <c r="AQ44" s="31">
        <v>6446.3459999999995</v>
      </c>
      <c r="AR44" s="126">
        <f t="shared" si="0"/>
        <v>5.935957049432746</v>
      </c>
      <c r="AS44" s="24"/>
      <c r="AX44" s="53"/>
      <c r="AY44" s="53"/>
      <c r="AZ44" s="53"/>
      <c r="BA44" s="53"/>
      <c r="BB44" s="53"/>
      <c r="BC44" s="53"/>
      <c r="BF44" s="107"/>
      <c r="BG44" s="148"/>
      <c r="BH44" s="131" t="s">
        <v>82</v>
      </c>
      <c r="BI44" s="127">
        <v>6093.5290000000005</v>
      </c>
      <c r="BJ44" s="127">
        <v>6085.1350000000002</v>
      </c>
      <c r="BK44" s="127">
        <v>6446.3459999999995</v>
      </c>
      <c r="BL44" s="59"/>
      <c r="BM44" s="105"/>
      <c r="BN44" s="106"/>
    </row>
    <row r="45" spans="2:66" x14ac:dyDescent="0.25">
      <c r="B45" s="147" t="s">
        <v>85</v>
      </c>
      <c r="C45" s="1" t="s">
        <v>80</v>
      </c>
      <c r="D45" s="31">
        <v>296.5652</v>
      </c>
      <c r="E45" s="31">
        <v>293.57139999999998</v>
      </c>
      <c r="F45" s="31">
        <v>312.84050000000002</v>
      </c>
      <c r="G45" s="31">
        <v>326.4314</v>
      </c>
      <c r="H45" s="31">
        <v>297.21080000000001</v>
      </c>
      <c r="I45" s="31">
        <v>292.46530000000001</v>
      </c>
      <c r="J45" s="31">
        <v>312.22300000000001</v>
      </c>
      <c r="K45" s="31">
        <v>294.26729999999998</v>
      </c>
      <c r="L45" s="31">
        <v>297.1866</v>
      </c>
      <c r="M45" s="31">
        <v>281.34190000000001</v>
      </c>
      <c r="N45" s="31">
        <v>283.55590000000001</v>
      </c>
      <c r="O45" s="31">
        <v>300.43169999999998</v>
      </c>
      <c r="P45" s="31">
        <v>283.43459999999999</v>
      </c>
      <c r="Q45" s="31">
        <v>286.5326</v>
      </c>
      <c r="R45" s="31">
        <v>266.7525</v>
      </c>
      <c r="S45" s="31">
        <v>252.51599999999999</v>
      </c>
      <c r="T45" s="31">
        <v>249.6748</v>
      </c>
      <c r="U45" s="31">
        <v>262.50310000000002</v>
      </c>
      <c r="V45" s="31">
        <v>241</v>
      </c>
      <c r="W45" s="31">
        <v>237.523</v>
      </c>
      <c r="X45" s="31">
        <v>226.85550000000001</v>
      </c>
      <c r="Y45" s="31">
        <v>249.7824</v>
      </c>
      <c r="Z45" s="31">
        <v>255.65860000000001</v>
      </c>
      <c r="AA45" s="31">
        <v>265.6071</v>
      </c>
      <c r="AB45" s="31">
        <v>258.48750000000001</v>
      </c>
      <c r="AC45" s="31">
        <v>253.3715</v>
      </c>
      <c r="AD45" s="31">
        <v>274.4282</v>
      </c>
      <c r="AE45" s="31">
        <v>276.7133</v>
      </c>
      <c r="AF45" s="31">
        <v>273.00839999999999</v>
      </c>
      <c r="AG45" s="31">
        <v>289.50490000000002</v>
      </c>
      <c r="AH45" s="56">
        <v>291.74149999999997</v>
      </c>
      <c r="AI45" s="31">
        <v>282.12799999999999</v>
      </c>
      <c r="AJ45" s="31">
        <v>257.34070000000003</v>
      </c>
      <c r="AK45" s="31">
        <v>197.7807</v>
      </c>
      <c r="AL45" s="56">
        <v>201.38200000000001</v>
      </c>
      <c r="AM45" s="31">
        <v>207.0573</v>
      </c>
      <c r="AN45" s="31">
        <v>232.50970000000001</v>
      </c>
      <c r="AO45" s="31">
        <v>200.90479999999999</v>
      </c>
      <c r="AP45" s="56">
        <v>237.0592</v>
      </c>
      <c r="AQ45" s="31">
        <v>229.6242</v>
      </c>
      <c r="AR45" s="126">
        <f t="shared" si="0"/>
        <v>10.898867125187088</v>
      </c>
      <c r="AS45" s="24"/>
      <c r="AX45" s="53"/>
      <c r="AY45" s="53"/>
      <c r="AZ45" s="53"/>
      <c r="BA45" s="53"/>
      <c r="BB45" s="53"/>
      <c r="BC45" s="53"/>
      <c r="BF45" s="107"/>
      <c r="BG45" s="149" t="s">
        <v>85</v>
      </c>
      <c r="BH45" s="138" t="s">
        <v>80</v>
      </c>
      <c r="BI45" s="139">
        <v>282.12799999999999</v>
      </c>
      <c r="BJ45" s="139">
        <v>207.0573</v>
      </c>
      <c r="BK45" s="139">
        <v>229.6242</v>
      </c>
      <c r="BL45" s="59"/>
      <c r="BM45" s="105"/>
      <c r="BN45" s="106"/>
    </row>
    <row r="46" spans="2:66" ht="18.75" customHeight="1" x14ac:dyDescent="0.25">
      <c r="B46" s="147"/>
      <c r="C46" s="1" t="s">
        <v>81</v>
      </c>
      <c r="D46" s="31">
        <v>1287.56</v>
      </c>
      <c r="E46" s="31">
        <v>1325.546</v>
      </c>
      <c r="F46" s="31">
        <v>1288.8530000000001</v>
      </c>
      <c r="G46" s="31">
        <v>1348.681</v>
      </c>
      <c r="H46" s="31">
        <v>1304.51</v>
      </c>
      <c r="I46" s="31">
        <v>1323.961</v>
      </c>
      <c r="J46" s="31">
        <v>1348.788</v>
      </c>
      <c r="K46" s="31">
        <v>1391.203</v>
      </c>
      <c r="L46" s="31">
        <v>1350.5319999999999</v>
      </c>
      <c r="M46" s="31">
        <v>1330.2180000000001</v>
      </c>
      <c r="N46" s="31">
        <v>1353.751</v>
      </c>
      <c r="O46" s="31">
        <v>1371.9090000000001</v>
      </c>
      <c r="P46" s="31">
        <v>1330.0889999999999</v>
      </c>
      <c r="Q46" s="31">
        <v>1339.9770000000001</v>
      </c>
      <c r="R46" s="31">
        <v>1272.8240000000001</v>
      </c>
      <c r="S46" s="31">
        <v>1285.2470000000001</v>
      </c>
      <c r="T46" s="31">
        <v>1278.3040000000001</v>
      </c>
      <c r="U46" s="31">
        <v>1275.3520000000001</v>
      </c>
      <c r="V46" s="31">
        <v>1219.8040000000001</v>
      </c>
      <c r="W46" s="31">
        <v>1244.479</v>
      </c>
      <c r="X46" s="31">
        <v>1262.021</v>
      </c>
      <c r="Y46" s="31">
        <v>1282.8489999999999</v>
      </c>
      <c r="Z46" s="31">
        <v>1280.029</v>
      </c>
      <c r="AA46" s="31">
        <v>1288.588</v>
      </c>
      <c r="AB46" s="31">
        <v>1279.1569999999999</v>
      </c>
      <c r="AC46" s="31">
        <v>1233.8130000000001</v>
      </c>
      <c r="AD46" s="31">
        <v>1326.61</v>
      </c>
      <c r="AE46" s="31">
        <v>1343.181</v>
      </c>
      <c r="AF46" s="31">
        <v>1317.606</v>
      </c>
      <c r="AG46" s="31">
        <v>1351.847</v>
      </c>
      <c r="AH46" s="56">
        <v>1378.5409999999999</v>
      </c>
      <c r="AI46" s="31">
        <v>1363.3209999999999</v>
      </c>
      <c r="AJ46" s="31">
        <v>1340.499</v>
      </c>
      <c r="AK46" s="31">
        <v>1292.7739999999999</v>
      </c>
      <c r="AL46" s="56">
        <v>1255.0730000000001</v>
      </c>
      <c r="AM46" s="31">
        <v>1245.692</v>
      </c>
      <c r="AN46" s="31">
        <v>1257.684</v>
      </c>
      <c r="AO46" s="31">
        <v>1202.5119999999999</v>
      </c>
      <c r="AP46" s="56">
        <v>1320.8869999999999</v>
      </c>
      <c r="AQ46" s="31">
        <v>1326.9949999999999</v>
      </c>
      <c r="AR46" s="126">
        <f t="shared" si="0"/>
        <v>6.5267337351447932</v>
      </c>
      <c r="AS46" s="24"/>
      <c r="AX46" s="53"/>
      <c r="AY46" s="60"/>
      <c r="AZ46" s="60"/>
      <c r="BA46" s="61"/>
      <c r="BB46" s="61"/>
      <c r="BC46" s="53"/>
      <c r="BF46" s="107"/>
      <c r="BG46" s="149"/>
      <c r="BH46" s="138" t="s">
        <v>81</v>
      </c>
      <c r="BI46" s="139">
        <v>1363.3209999999999</v>
      </c>
      <c r="BJ46" s="139">
        <v>1245.692</v>
      </c>
      <c r="BK46" s="139">
        <v>1326.9949999999999</v>
      </c>
      <c r="BL46" s="59"/>
      <c r="BM46" s="105"/>
      <c r="BN46" s="106"/>
    </row>
    <row r="47" spans="2:66" x14ac:dyDescent="0.25">
      <c r="B47" s="147"/>
      <c r="C47" s="1" t="s">
        <v>82</v>
      </c>
      <c r="D47" s="31">
        <v>5950.1980000000003</v>
      </c>
      <c r="E47" s="31">
        <v>5979.3609999999999</v>
      </c>
      <c r="F47" s="31">
        <v>5452.1490000000003</v>
      </c>
      <c r="G47" s="31">
        <v>5511.9620000000004</v>
      </c>
      <c r="H47" s="31">
        <v>5769.98</v>
      </c>
      <c r="I47" s="31">
        <v>5619.7169999999996</v>
      </c>
      <c r="J47" s="31">
        <v>6143.5720000000001</v>
      </c>
      <c r="K47" s="31">
        <v>6869.0330000000004</v>
      </c>
      <c r="L47" s="31">
        <v>6449.15</v>
      </c>
      <c r="M47" s="31">
        <v>5979.393</v>
      </c>
      <c r="N47" s="31">
        <v>6468.67</v>
      </c>
      <c r="O47" s="31">
        <v>6203.8549999999996</v>
      </c>
      <c r="P47" s="31">
        <v>5561.6490000000003</v>
      </c>
      <c r="Q47" s="31">
        <v>5942.7079999999996</v>
      </c>
      <c r="R47" s="31">
        <v>5956.7550000000001</v>
      </c>
      <c r="S47" s="31">
        <v>6300.0469999999996</v>
      </c>
      <c r="T47" s="31">
        <v>6113.2129999999997</v>
      </c>
      <c r="U47" s="31">
        <v>5701.1790000000001</v>
      </c>
      <c r="V47" s="31">
        <v>5853.8159999999998</v>
      </c>
      <c r="W47" s="31">
        <v>5540.04</v>
      </c>
      <c r="X47" s="31">
        <v>5649.2669999999998</v>
      </c>
      <c r="Y47" s="31">
        <v>5881.6679999999997</v>
      </c>
      <c r="Z47" s="31">
        <v>5747.2820000000002</v>
      </c>
      <c r="AA47" s="31">
        <v>6149.9549999999999</v>
      </c>
      <c r="AB47" s="31">
        <v>5929.7730000000001</v>
      </c>
      <c r="AC47" s="31">
        <v>5839.1509999999998</v>
      </c>
      <c r="AD47" s="31">
        <v>6587.4750000000004</v>
      </c>
      <c r="AE47" s="31">
        <v>6904.7290000000003</v>
      </c>
      <c r="AF47" s="31">
        <v>7073.7269999999999</v>
      </c>
      <c r="AG47" s="31">
        <v>6732.0320000000002</v>
      </c>
      <c r="AH47" s="56">
        <v>6580.4219999999996</v>
      </c>
      <c r="AI47" s="31">
        <v>6452.433</v>
      </c>
      <c r="AJ47" s="31">
        <v>6325.134</v>
      </c>
      <c r="AK47" s="31">
        <v>6286.0439999999999</v>
      </c>
      <c r="AL47" s="56">
        <v>6143.6620000000003</v>
      </c>
      <c r="AM47" s="31">
        <v>6034.098</v>
      </c>
      <c r="AN47" s="31">
        <v>6309.0379999999996</v>
      </c>
      <c r="AO47" s="31">
        <v>6018.4110000000001</v>
      </c>
      <c r="AP47" s="56">
        <v>6197.8559999999998</v>
      </c>
      <c r="AQ47" s="31">
        <v>6631.6620000000003</v>
      </c>
      <c r="AR47" s="126">
        <f t="shared" si="0"/>
        <v>9.903120565824425</v>
      </c>
      <c r="AS47" s="24"/>
      <c r="AX47" s="53"/>
      <c r="AY47" s="59"/>
      <c r="AZ47" s="51"/>
      <c r="BA47" s="52"/>
      <c r="BB47" s="52"/>
      <c r="BC47" s="53"/>
      <c r="BD47" s="37"/>
      <c r="BE47" s="37"/>
      <c r="BF47" s="107"/>
      <c r="BG47" s="149"/>
      <c r="BH47" s="138" t="s">
        <v>82</v>
      </c>
      <c r="BI47" s="139">
        <v>6452.433</v>
      </c>
      <c r="BJ47" s="139">
        <v>6034.098</v>
      </c>
      <c r="BK47" s="139">
        <v>6631.6620000000003</v>
      </c>
      <c r="BL47" s="59"/>
      <c r="BM47" s="105"/>
      <c r="BN47" s="106"/>
    </row>
    <row r="48" spans="2:66" x14ac:dyDescent="0.25">
      <c r="B48" s="147" t="s">
        <v>13</v>
      </c>
      <c r="C48" s="1" t="s">
        <v>80</v>
      </c>
      <c r="D48" s="31">
        <v>256.08390000000003</v>
      </c>
      <c r="E48" s="31">
        <v>266.92399999999998</v>
      </c>
      <c r="F48" s="31">
        <v>249.77760000000001</v>
      </c>
      <c r="G48" s="31">
        <v>262.11860000000001</v>
      </c>
      <c r="H48" s="31">
        <v>268.73140000000001</v>
      </c>
      <c r="I48" s="31">
        <v>285.31909999999999</v>
      </c>
      <c r="J48" s="31">
        <v>281.44909999999999</v>
      </c>
      <c r="K48" s="31">
        <v>279.84269999999998</v>
      </c>
      <c r="L48" s="31">
        <v>280.80309999999997</v>
      </c>
      <c r="M48" s="31">
        <v>265.46440000000001</v>
      </c>
      <c r="N48" s="31">
        <v>262.28460000000001</v>
      </c>
      <c r="O48" s="31">
        <v>265.71190000000001</v>
      </c>
      <c r="P48" s="31">
        <v>262.87049999999999</v>
      </c>
      <c r="Q48" s="31">
        <v>269.0333</v>
      </c>
      <c r="R48" s="31">
        <v>268.91500000000002</v>
      </c>
      <c r="S48" s="31">
        <v>261.4579</v>
      </c>
      <c r="T48" s="31">
        <v>253.97309999999999</v>
      </c>
      <c r="U48" s="31">
        <v>244.161</v>
      </c>
      <c r="V48" s="31">
        <v>236.7732</v>
      </c>
      <c r="W48" s="31">
        <v>235.06399999999999</v>
      </c>
      <c r="X48" s="31">
        <v>220.24700000000001</v>
      </c>
      <c r="Y48" s="31">
        <v>213.4153</v>
      </c>
      <c r="Z48" s="31">
        <v>233.9092</v>
      </c>
      <c r="AA48" s="31">
        <v>225.21899999999999</v>
      </c>
      <c r="AB48" s="31">
        <v>219.43029999999999</v>
      </c>
      <c r="AC48" s="31">
        <v>244.9794</v>
      </c>
      <c r="AD48" s="31">
        <v>226.1181</v>
      </c>
      <c r="AE48" s="31">
        <v>245.47669999999999</v>
      </c>
      <c r="AF48" s="31">
        <v>236.0865</v>
      </c>
      <c r="AG48" s="31">
        <v>232.33099999999999</v>
      </c>
      <c r="AH48" s="56">
        <v>226.43170000000001</v>
      </c>
      <c r="AI48" s="31">
        <v>228.5119</v>
      </c>
      <c r="AJ48" s="31">
        <v>219.96700000000001</v>
      </c>
      <c r="AK48" s="31">
        <v>123.9431</v>
      </c>
      <c r="AL48" s="56">
        <v>119.1688</v>
      </c>
      <c r="AM48" s="31">
        <v>132.60140000000001</v>
      </c>
      <c r="AN48" s="31">
        <v>133.3905</v>
      </c>
      <c r="AO48" s="31">
        <v>157.9136</v>
      </c>
      <c r="AP48" s="56">
        <v>184.47630000000001</v>
      </c>
      <c r="AQ48" s="31">
        <v>219.85990000000001</v>
      </c>
      <c r="AR48" s="126">
        <f t="shared" si="0"/>
        <v>65.805112163219988</v>
      </c>
      <c r="AS48" s="24"/>
      <c r="AX48" s="53"/>
      <c r="AY48" s="59"/>
      <c r="AZ48" s="51"/>
      <c r="BA48" s="52"/>
      <c r="BB48" s="52"/>
      <c r="BC48" s="53"/>
      <c r="BD48" s="37"/>
      <c r="BE48" s="37"/>
      <c r="BF48" s="107"/>
      <c r="BG48" s="148" t="s">
        <v>13</v>
      </c>
      <c r="BH48" s="131" t="s">
        <v>80</v>
      </c>
      <c r="BI48" s="127">
        <v>228.5119</v>
      </c>
      <c r="BJ48" s="127">
        <v>132.60140000000001</v>
      </c>
      <c r="BK48" s="127">
        <v>219.85990000000001</v>
      </c>
      <c r="BL48" s="59"/>
      <c r="BM48" s="105"/>
      <c r="BN48" s="106"/>
    </row>
    <row r="49" spans="2:66" x14ac:dyDescent="0.25">
      <c r="B49" s="147"/>
      <c r="C49" s="1" t="s">
        <v>81</v>
      </c>
      <c r="D49" s="31">
        <v>1198.4090000000001</v>
      </c>
      <c r="E49" s="31">
        <v>1230.453</v>
      </c>
      <c r="F49" s="31">
        <v>1190.644</v>
      </c>
      <c r="G49" s="31">
        <v>1199.181</v>
      </c>
      <c r="H49" s="31">
        <v>1228.316</v>
      </c>
      <c r="I49" s="31">
        <v>1228.4860000000001</v>
      </c>
      <c r="J49" s="31">
        <v>1275.5150000000001</v>
      </c>
      <c r="K49" s="31">
        <v>1291.694</v>
      </c>
      <c r="L49" s="31">
        <v>1321.2170000000001</v>
      </c>
      <c r="M49" s="31">
        <v>1297.1130000000001</v>
      </c>
      <c r="N49" s="31">
        <v>1283.5029999999999</v>
      </c>
      <c r="O49" s="31">
        <v>1293.845</v>
      </c>
      <c r="P49" s="31">
        <v>1279.191</v>
      </c>
      <c r="Q49" s="31">
        <v>1319.8409999999999</v>
      </c>
      <c r="R49" s="31">
        <v>1322.8019999999999</v>
      </c>
      <c r="S49" s="31">
        <v>1300.277</v>
      </c>
      <c r="T49" s="31">
        <v>1305.4860000000001</v>
      </c>
      <c r="U49" s="31">
        <v>1306.4280000000001</v>
      </c>
      <c r="V49" s="31">
        <v>1268.4860000000001</v>
      </c>
      <c r="W49" s="31">
        <v>1261.134</v>
      </c>
      <c r="X49" s="31">
        <v>1235.4549999999999</v>
      </c>
      <c r="Y49" s="31">
        <v>1217.7080000000001</v>
      </c>
      <c r="Z49" s="31">
        <v>1242.664</v>
      </c>
      <c r="AA49" s="31">
        <v>1288.8610000000001</v>
      </c>
      <c r="AB49" s="31">
        <v>1277.6969999999999</v>
      </c>
      <c r="AC49" s="31">
        <v>1354.713</v>
      </c>
      <c r="AD49" s="31">
        <v>1311.3009999999999</v>
      </c>
      <c r="AE49" s="31">
        <v>1348.085</v>
      </c>
      <c r="AF49" s="31">
        <v>1376.5329999999999</v>
      </c>
      <c r="AG49" s="31">
        <v>1363.001</v>
      </c>
      <c r="AH49" s="56">
        <v>1405.2280000000001</v>
      </c>
      <c r="AI49" s="31">
        <v>1424.8510000000001</v>
      </c>
      <c r="AJ49" s="31">
        <v>1451.056</v>
      </c>
      <c r="AK49" s="31">
        <v>1333.9380000000001</v>
      </c>
      <c r="AL49" s="56">
        <v>1354.3</v>
      </c>
      <c r="AM49" s="31">
        <v>1342.386</v>
      </c>
      <c r="AN49" s="31">
        <v>1351.3420000000001</v>
      </c>
      <c r="AO49" s="31">
        <v>1405.461</v>
      </c>
      <c r="AP49" s="56">
        <v>1323.384</v>
      </c>
      <c r="AQ49" s="31">
        <v>1366.442</v>
      </c>
      <c r="AR49" s="126">
        <f t="shared" si="0"/>
        <v>1.7920329920008133</v>
      </c>
      <c r="AS49" s="24"/>
      <c r="AX49" s="53"/>
      <c r="AY49" s="59"/>
      <c r="AZ49" s="51"/>
      <c r="BA49" s="52"/>
      <c r="BB49" s="52"/>
      <c r="BC49" s="53"/>
      <c r="BD49" s="37"/>
      <c r="BE49" s="37"/>
      <c r="BF49" s="107"/>
      <c r="BG49" s="148"/>
      <c r="BH49" s="131" t="s">
        <v>81</v>
      </c>
      <c r="BI49" s="127">
        <v>1424.8510000000001</v>
      </c>
      <c r="BJ49" s="127">
        <v>1342.386</v>
      </c>
      <c r="BK49" s="127">
        <v>1366.442</v>
      </c>
      <c r="BL49" s="59"/>
      <c r="BM49" s="105"/>
      <c r="BN49" s="106"/>
    </row>
    <row r="50" spans="2:66" x14ac:dyDescent="0.25">
      <c r="B50" s="147"/>
      <c r="C50" s="1" t="s">
        <v>82</v>
      </c>
      <c r="D50" s="31">
        <v>5727.25</v>
      </c>
      <c r="E50" s="31">
        <v>5886.8059999999996</v>
      </c>
      <c r="F50" s="31">
        <v>5695.634</v>
      </c>
      <c r="G50" s="31">
        <v>5487.6949999999997</v>
      </c>
      <c r="H50" s="31">
        <v>5826.3990000000003</v>
      </c>
      <c r="I50" s="31">
        <v>5780.9669999999996</v>
      </c>
      <c r="J50" s="31">
        <v>6092.982</v>
      </c>
      <c r="K50" s="31">
        <v>5951.6940000000004</v>
      </c>
      <c r="L50" s="31">
        <v>6139.34</v>
      </c>
      <c r="M50" s="31">
        <v>6019.86</v>
      </c>
      <c r="N50" s="31">
        <v>6033.9880000000003</v>
      </c>
      <c r="O50" s="31">
        <v>5930.3609999999999</v>
      </c>
      <c r="P50" s="31">
        <v>5711.1469999999999</v>
      </c>
      <c r="Q50" s="31">
        <v>6070.0709999999999</v>
      </c>
      <c r="R50" s="31">
        <v>6101.8119999999999</v>
      </c>
      <c r="S50" s="31">
        <v>5920.259</v>
      </c>
      <c r="T50" s="31">
        <v>6411.3969999999999</v>
      </c>
      <c r="U50" s="31">
        <v>6438.8959999999997</v>
      </c>
      <c r="V50" s="31">
        <v>6070.6850000000004</v>
      </c>
      <c r="W50" s="31">
        <v>6069.3919999999998</v>
      </c>
      <c r="X50" s="31">
        <v>6185.6</v>
      </c>
      <c r="Y50" s="31">
        <v>5735.0010000000002</v>
      </c>
      <c r="Z50" s="31">
        <v>6024.2110000000002</v>
      </c>
      <c r="AA50" s="31">
        <v>6323.2259999999997</v>
      </c>
      <c r="AB50" s="31">
        <v>6256.5550000000003</v>
      </c>
      <c r="AC50" s="31">
        <v>6641.8180000000002</v>
      </c>
      <c r="AD50" s="31">
        <v>6840.6530000000002</v>
      </c>
      <c r="AE50" s="31">
        <v>6840.0550000000003</v>
      </c>
      <c r="AF50" s="31">
        <v>7129.6</v>
      </c>
      <c r="AG50" s="31">
        <v>7131.9979999999996</v>
      </c>
      <c r="AH50" s="56">
        <v>7529.2209999999995</v>
      </c>
      <c r="AI50" s="31">
        <v>7627.8770000000004</v>
      </c>
      <c r="AJ50" s="31">
        <v>7535.741</v>
      </c>
      <c r="AK50" s="31">
        <v>7721.2790000000005</v>
      </c>
      <c r="AL50" s="56">
        <v>7795.6670000000004</v>
      </c>
      <c r="AM50" s="31">
        <v>7570.5439999999999</v>
      </c>
      <c r="AN50" s="31">
        <v>7769.5829999999996</v>
      </c>
      <c r="AO50" s="31">
        <v>8084.3109999999997</v>
      </c>
      <c r="AP50" s="56">
        <v>6888.16</v>
      </c>
      <c r="AQ50" s="31">
        <v>7078.9470000000001</v>
      </c>
      <c r="AR50" s="126">
        <f t="shared" si="0"/>
        <v>-6.4935492086169733</v>
      </c>
      <c r="AS50" s="24"/>
      <c r="AX50" s="53"/>
      <c r="AY50" s="59"/>
      <c r="AZ50" s="51"/>
      <c r="BA50" s="52"/>
      <c r="BB50" s="52"/>
      <c r="BC50" s="53"/>
      <c r="BD50" s="37"/>
      <c r="BE50" s="37"/>
      <c r="BF50" s="107"/>
      <c r="BG50" s="148"/>
      <c r="BH50" s="131" t="s">
        <v>82</v>
      </c>
      <c r="BI50" s="127">
        <v>7627.8770000000004</v>
      </c>
      <c r="BJ50" s="127">
        <v>7570.5439999999999</v>
      </c>
      <c r="BK50" s="127">
        <v>7078.9470000000001</v>
      </c>
      <c r="BL50" s="59"/>
      <c r="BM50" s="105"/>
      <c r="BN50" s="106"/>
    </row>
    <row r="51" spans="2:66" x14ac:dyDescent="0.25">
      <c r="B51" s="147" t="s">
        <v>14</v>
      </c>
      <c r="C51" s="1" t="s">
        <v>80</v>
      </c>
      <c r="D51" s="31">
        <v>370.51389999999998</v>
      </c>
      <c r="E51" s="31">
        <v>376.0283</v>
      </c>
      <c r="F51" s="31">
        <v>386.34320000000002</v>
      </c>
      <c r="G51" s="31">
        <v>400.58269999999999</v>
      </c>
      <c r="H51" s="31">
        <v>404.40530000000001</v>
      </c>
      <c r="I51" s="31">
        <v>421.99740000000003</v>
      </c>
      <c r="J51" s="31">
        <v>422.22829999999999</v>
      </c>
      <c r="K51" s="31">
        <v>425.32870000000003</v>
      </c>
      <c r="L51" s="31">
        <v>423.3032</v>
      </c>
      <c r="M51" s="31">
        <v>420.78609999999998</v>
      </c>
      <c r="N51" s="31">
        <v>415.41149999999999</v>
      </c>
      <c r="O51" s="31">
        <v>413.6934</v>
      </c>
      <c r="P51" s="31">
        <v>405.7928</v>
      </c>
      <c r="Q51" s="31">
        <v>393.43020000000001</v>
      </c>
      <c r="R51" s="31">
        <v>381.86470000000003</v>
      </c>
      <c r="S51" s="31">
        <v>364.38630000000001</v>
      </c>
      <c r="T51" s="31">
        <v>357.37799999999999</v>
      </c>
      <c r="U51" s="31">
        <v>377.98200000000003</v>
      </c>
      <c r="V51" s="31">
        <v>370.87189999999998</v>
      </c>
      <c r="W51" s="31">
        <v>379.78769999999997</v>
      </c>
      <c r="X51" s="31">
        <v>358.60309999999998</v>
      </c>
      <c r="Y51" s="31">
        <v>357.14729999999997</v>
      </c>
      <c r="Z51" s="31">
        <v>359.61</v>
      </c>
      <c r="AA51" s="31">
        <v>352.14819999999997</v>
      </c>
      <c r="AB51" s="31">
        <v>342.98250000000002</v>
      </c>
      <c r="AC51" s="31">
        <v>333.85789999999997</v>
      </c>
      <c r="AD51" s="31">
        <v>346.9699</v>
      </c>
      <c r="AE51" s="31">
        <v>335.22250000000003</v>
      </c>
      <c r="AF51" s="31">
        <v>326.77550000000002</v>
      </c>
      <c r="AG51" s="31">
        <v>334.2063</v>
      </c>
      <c r="AH51" s="56">
        <v>356.65589999999997</v>
      </c>
      <c r="AI51" s="31">
        <v>341.29599999999999</v>
      </c>
      <c r="AJ51" s="31">
        <v>345.29219999999998</v>
      </c>
      <c r="AK51" s="31">
        <v>241.68119999999999</v>
      </c>
      <c r="AL51" s="56">
        <v>228.55189999999999</v>
      </c>
      <c r="AM51" s="31">
        <v>236.37270000000001</v>
      </c>
      <c r="AN51" s="31">
        <v>257.45190000000002</v>
      </c>
      <c r="AO51" s="31">
        <v>272.76440000000002</v>
      </c>
      <c r="AP51" s="56">
        <v>270.94130000000001</v>
      </c>
      <c r="AQ51" s="31">
        <v>298.54059999999998</v>
      </c>
      <c r="AR51" s="126">
        <f t="shared" si="0"/>
        <v>26.300795311810532</v>
      </c>
      <c r="AS51" s="24"/>
      <c r="AX51" s="53"/>
      <c r="AY51" s="59"/>
      <c r="AZ51" s="51"/>
      <c r="BA51" s="52"/>
      <c r="BB51" s="52"/>
      <c r="BC51" s="53"/>
      <c r="BD51" s="37"/>
      <c r="BE51" s="37"/>
      <c r="BF51" s="107"/>
      <c r="BG51" s="149" t="s">
        <v>14</v>
      </c>
      <c r="BH51" s="138" t="s">
        <v>80</v>
      </c>
      <c r="BI51" s="139">
        <v>341.29599999999999</v>
      </c>
      <c r="BJ51" s="139">
        <v>236.37270000000001</v>
      </c>
      <c r="BK51" s="139">
        <v>298.54059999999998</v>
      </c>
      <c r="BL51" s="59"/>
      <c r="BM51" s="105"/>
      <c r="BN51" s="106"/>
    </row>
    <row r="52" spans="2:66" x14ac:dyDescent="0.25">
      <c r="B52" s="147"/>
      <c r="C52" s="1" t="s">
        <v>81</v>
      </c>
      <c r="D52" s="31">
        <v>1542.6469999999999</v>
      </c>
      <c r="E52" s="31">
        <v>1559.2539999999999</v>
      </c>
      <c r="F52" s="31">
        <v>1616.0309999999999</v>
      </c>
      <c r="G52" s="31">
        <v>1633.1790000000001</v>
      </c>
      <c r="H52" s="31">
        <v>1647.6590000000001</v>
      </c>
      <c r="I52" s="31">
        <v>1761.135</v>
      </c>
      <c r="J52" s="31">
        <v>1750.8630000000001</v>
      </c>
      <c r="K52" s="31">
        <v>1701.3219999999999</v>
      </c>
      <c r="L52" s="31">
        <v>1711.124</v>
      </c>
      <c r="M52" s="31">
        <v>1750.5630000000001</v>
      </c>
      <c r="N52" s="31">
        <v>1801.203</v>
      </c>
      <c r="O52" s="31">
        <v>1859.511</v>
      </c>
      <c r="P52" s="31">
        <v>1777.9639999999999</v>
      </c>
      <c r="Q52" s="31">
        <v>1778.0070000000001</v>
      </c>
      <c r="R52" s="31">
        <v>1728.087</v>
      </c>
      <c r="S52" s="31">
        <v>1687.4749999999999</v>
      </c>
      <c r="T52" s="31">
        <v>1716.5119999999999</v>
      </c>
      <c r="U52" s="31">
        <v>1721.914</v>
      </c>
      <c r="V52" s="31">
        <v>1762.173</v>
      </c>
      <c r="W52" s="31">
        <v>1802.624</v>
      </c>
      <c r="X52" s="31">
        <v>1775.2</v>
      </c>
      <c r="Y52" s="31">
        <v>1719.665</v>
      </c>
      <c r="Z52" s="31">
        <v>1741.7829999999999</v>
      </c>
      <c r="AA52" s="31">
        <v>1697.6010000000001</v>
      </c>
      <c r="AB52" s="31">
        <v>1723.3579999999999</v>
      </c>
      <c r="AC52" s="31">
        <v>1690.425</v>
      </c>
      <c r="AD52" s="31">
        <v>1674.0840000000001</v>
      </c>
      <c r="AE52" s="31">
        <v>1722.3050000000001</v>
      </c>
      <c r="AF52" s="31">
        <v>1703.43</v>
      </c>
      <c r="AG52" s="31">
        <v>1675.0229999999999</v>
      </c>
      <c r="AH52" s="56">
        <v>1732.154</v>
      </c>
      <c r="AI52" s="31">
        <v>1725.7850000000001</v>
      </c>
      <c r="AJ52" s="31">
        <v>1715.992</v>
      </c>
      <c r="AK52" s="31">
        <v>1576.021</v>
      </c>
      <c r="AL52" s="56">
        <v>1597.049</v>
      </c>
      <c r="AM52" s="31">
        <v>1551.4459999999999</v>
      </c>
      <c r="AN52" s="31">
        <v>1546.076</v>
      </c>
      <c r="AO52" s="31">
        <v>1626.635</v>
      </c>
      <c r="AP52" s="56">
        <v>1602.7249999999999</v>
      </c>
      <c r="AQ52" s="31">
        <v>1577.1420000000001</v>
      </c>
      <c r="AR52" s="126">
        <f t="shared" si="0"/>
        <v>1.656261320084627</v>
      </c>
      <c r="AS52" s="24"/>
      <c r="AX52" s="53"/>
      <c r="AY52" s="59"/>
      <c r="AZ52" s="51"/>
      <c r="BA52" s="52"/>
      <c r="BB52" s="52"/>
      <c r="BC52" s="53"/>
      <c r="BD52" s="37"/>
      <c r="BE52" s="37"/>
      <c r="BG52" s="149"/>
      <c r="BH52" s="138" t="s">
        <v>81</v>
      </c>
      <c r="BI52" s="139">
        <v>1725.7850000000001</v>
      </c>
      <c r="BJ52" s="139">
        <v>1551.4459999999999</v>
      </c>
      <c r="BK52" s="139">
        <v>1577.1420000000001</v>
      </c>
      <c r="BL52" s="110"/>
      <c r="BM52" s="53"/>
      <c r="BN52" s="53"/>
    </row>
    <row r="53" spans="2:66" x14ac:dyDescent="0.25">
      <c r="B53" s="147"/>
      <c r="C53" s="1" t="s">
        <v>82</v>
      </c>
      <c r="D53" s="31">
        <v>7806.0820000000003</v>
      </c>
      <c r="E53" s="31">
        <v>7736.6</v>
      </c>
      <c r="F53" s="31">
        <v>7866.433</v>
      </c>
      <c r="G53" s="31">
        <v>8166.4480000000003</v>
      </c>
      <c r="H53" s="31">
        <v>7931.5309999999999</v>
      </c>
      <c r="I53" s="31">
        <v>8530.7270000000008</v>
      </c>
      <c r="J53" s="31">
        <v>8361.5030000000006</v>
      </c>
      <c r="K53" s="31">
        <v>7662.2349999999997</v>
      </c>
      <c r="L53" s="31">
        <v>8821.9869999999992</v>
      </c>
      <c r="M53" s="31">
        <v>9063.6589999999997</v>
      </c>
      <c r="N53" s="31">
        <v>9511.3709999999992</v>
      </c>
      <c r="O53" s="31">
        <v>9127.8289999999997</v>
      </c>
      <c r="P53" s="31">
        <v>9520.4509999999991</v>
      </c>
      <c r="Q53" s="31">
        <v>9834.2170000000006</v>
      </c>
      <c r="R53" s="31">
        <v>9493.5390000000007</v>
      </c>
      <c r="S53" s="31">
        <v>9438.4969999999994</v>
      </c>
      <c r="T53" s="31">
        <v>9316.6329999999998</v>
      </c>
      <c r="U53" s="31">
        <v>8572.5769999999993</v>
      </c>
      <c r="V53" s="31">
        <v>8849.6470000000008</v>
      </c>
      <c r="W53" s="31">
        <v>9499.8919999999998</v>
      </c>
      <c r="X53" s="31">
        <v>9422.9380000000001</v>
      </c>
      <c r="Y53" s="31">
        <v>9081.4279999999999</v>
      </c>
      <c r="Z53" s="31">
        <v>9431.4290000000001</v>
      </c>
      <c r="AA53" s="31">
        <v>9599.6540000000005</v>
      </c>
      <c r="AB53" s="31">
        <v>9849.3799999999992</v>
      </c>
      <c r="AC53" s="31">
        <v>9729.8520000000008</v>
      </c>
      <c r="AD53" s="31">
        <v>9983.8770000000004</v>
      </c>
      <c r="AE53" s="31">
        <v>9896.0840000000007</v>
      </c>
      <c r="AF53" s="31">
        <v>9652.1010000000006</v>
      </c>
      <c r="AG53" s="31">
        <v>9755.5229999999992</v>
      </c>
      <c r="AH53" s="56">
        <v>10016.15</v>
      </c>
      <c r="AI53" s="31">
        <v>9937.3860000000004</v>
      </c>
      <c r="AJ53" s="31">
        <v>10247.76</v>
      </c>
      <c r="AK53" s="31">
        <v>9329.4599999999991</v>
      </c>
      <c r="AL53" s="56">
        <v>10235.68</v>
      </c>
      <c r="AM53" s="31">
        <v>8973.2369999999992</v>
      </c>
      <c r="AN53" s="31">
        <v>9154.3310000000001</v>
      </c>
      <c r="AO53" s="31">
        <v>8331.8919999999998</v>
      </c>
      <c r="AP53" s="56">
        <v>8359.14</v>
      </c>
      <c r="AQ53" s="31">
        <v>7859.067</v>
      </c>
      <c r="AR53" s="126">
        <f t="shared" si="0"/>
        <v>-12.416589464872033</v>
      </c>
      <c r="AS53" s="24"/>
      <c r="AX53" s="53"/>
      <c r="AY53" s="59"/>
      <c r="AZ53" s="51"/>
      <c r="BA53" s="52"/>
      <c r="BB53" s="52"/>
      <c r="BC53" s="53"/>
      <c r="BD53" s="37"/>
      <c r="BE53" s="37"/>
      <c r="BG53" s="149"/>
      <c r="BH53" s="138" t="s">
        <v>82</v>
      </c>
      <c r="BI53" s="139">
        <v>9937.3860000000004</v>
      </c>
      <c r="BJ53" s="139">
        <v>8973.2369999999992</v>
      </c>
      <c r="BK53" s="139">
        <v>7859.067</v>
      </c>
      <c r="BL53" s="53"/>
      <c r="BM53" s="53"/>
      <c r="BN53" s="53"/>
    </row>
    <row r="54" spans="2:66" x14ac:dyDescent="0.25">
      <c r="B54" s="147" t="s">
        <v>15</v>
      </c>
      <c r="C54" s="1" t="s">
        <v>80</v>
      </c>
      <c r="D54" s="31">
        <v>442.83789999999999</v>
      </c>
      <c r="E54" s="31">
        <v>441.0086</v>
      </c>
      <c r="F54" s="31">
        <v>454.78339999999997</v>
      </c>
      <c r="G54" s="31">
        <v>452.26179999999999</v>
      </c>
      <c r="H54" s="31">
        <v>458.36430000000001</v>
      </c>
      <c r="I54" s="31">
        <v>472.28089999999997</v>
      </c>
      <c r="J54" s="31">
        <v>467.11520000000002</v>
      </c>
      <c r="K54" s="31">
        <v>459.96980000000002</v>
      </c>
      <c r="L54" s="31">
        <v>489.9092</v>
      </c>
      <c r="M54" s="31">
        <v>481.2792</v>
      </c>
      <c r="N54" s="31">
        <v>478.93169999999998</v>
      </c>
      <c r="O54" s="31">
        <v>462.99970000000002</v>
      </c>
      <c r="P54" s="31">
        <v>434.7482</v>
      </c>
      <c r="Q54" s="31">
        <v>428.80070000000001</v>
      </c>
      <c r="R54" s="31">
        <v>438.30489999999998</v>
      </c>
      <c r="S54" s="31">
        <v>446.0181</v>
      </c>
      <c r="T54" s="31">
        <v>414.9203</v>
      </c>
      <c r="U54" s="31">
        <v>387.88029999999998</v>
      </c>
      <c r="V54" s="31">
        <v>363.31560000000002</v>
      </c>
      <c r="W54" s="31">
        <v>401.6155</v>
      </c>
      <c r="X54" s="31">
        <v>381.94630000000001</v>
      </c>
      <c r="Y54" s="31">
        <v>417.53570000000002</v>
      </c>
      <c r="Z54" s="31">
        <v>372.92669999999998</v>
      </c>
      <c r="AA54" s="31">
        <v>371.57940000000002</v>
      </c>
      <c r="AB54" s="31">
        <v>349.1737</v>
      </c>
      <c r="AC54" s="31">
        <v>345.03190000000001</v>
      </c>
      <c r="AD54" s="31">
        <v>348.9452</v>
      </c>
      <c r="AE54" s="31">
        <v>369.28949999999998</v>
      </c>
      <c r="AF54" s="31">
        <v>393.94690000000003</v>
      </c>
      <c r="AG54" s="31">
        <v>399.49869999999999</v>
      </c>
      <c r="AH54" s="56">
        <v>412.97210000000001</v>
      </c>
      <c r="AI54" s="31">
        <v>434.59350000000001</v>
      </c>
      <c r="AJ54" s="31">
        <v>414.9126</v>
      </c>
      <c r="AK54" s="31">
        <v>350.5136</v>
      </c>
      <c r="AL54" s="56">
        <v>337.29340000000002</v>
      </c>
      <c r="AM54" s="31">
        <v>334.5129</v>
      </c>
      <c r="AN54" s="31">
        <v>342.09739999999999</v>
      </c>
      <c r="AO54" s="31">
        <v>341.57420000000002</v>
      </c>
      <c r="AP54" s="56">
        <v>322.30860000000001</v>
      </c>
      <c r="AQ54" s="31">
        <v>348.14479999999998</v>
      </c>
      <c r="AR54" s="126">
        <f t="shared" si="0"/>
        <v>4.0751492692807885</v>
      </c>
      <c r="AS54" s="24"/>
      <c r="AX54" s="53"/>
      <c r="AY54" s="59"/>
      <c r="AZ54" s="51"/>
      <c r="BA54" s="52"/>
      <c r="BB54" s="52"/>
      <c r="BC54" s="53"/>
      <c r="BD54" s="37"/>
      <c r="BE54" s="37"/>
      <c r="BG54" s="148" t="s">
        <v>15</v>
      </c>
      <c r="BH54" s="131" t="s">
        <v>80</v>
      </c>
      <c r="BI54" s="127">
        <v>434.59350000000001</v>
      </c>
      <c r="BJ54" s="127">
        <v>334.5129</v>
      </c>
      <c r="BK54" s="127">
        <v>348.14479999999998</v>
      </c>
      <c r="BL54" s="53"/>
      <c r="BM54" s="53"/>
      <c r="BN54" s="53"/>
    </row>
    <row r="55" spans="2:66" x14ac:dyDescent="0.25">
      <c r="B55" s="147"/>
      <c r="C55" s="1" t="s">
        <v>81</v>
      </c>
      <c r="D55" s="31">
        <v>1637.6869999999999</v>
      </c>
      <c r="E55" s="31">
        <v>1600.6980000000001</v>
      </c>
      <c r="F55" s="31">
        <v>1713.45</v>
      </c>
      <c r="G55" s="31">
        <v>1714.94</v>
      </c>
      <c r="H55" s="31">
        <v>1715.36</v>
      </c>
      <c r="I55" s="31">
        <v>1740.502</v>
      </c>
      <c r="J55" s="31">
        <v>1796.0550000000001</v>
      </c>
      <c r="K55" s="31">
        <v>1786.729</v>
      </c>
      <c r="L55" s="31">
        <v>1805.8340000000001</v>
      </c>
      <c r="M55" s="31">
        <v>1817.3869999999999</v>
      </c>
      <c r="N55" s="31">
        <v>1824.7139999999999</v>
      </c>
      <c r="O55" s="31">
        <v>1810.2840000000001</v>
      </c>
      <c r="P55" s="31">
        <v>1816.4590000000001</v>
      </c>
      <c r="Q55" s="31">
        <v>1764.181</v>
      </c>
      <c r="R55" s="31">
        <v>1788.3219999999999</v>
      </c>
      <c r="S55" s="31">
        <v>1755.421</v>
      </c>
      <c r="T55" s="31">
        <v>1687.114</v>
      </c>
      <c r="U55" s="31">
        <v>1659.3620000000001</v>
      </c>
      <c r="V55" s="31">
        <v>1659.7249999999999</v>
      </c>
      <c r="W55" s="31">
        <v>1704.6079999999999</v>
      </c>
      <c r="X55" s="31">
        <v>1655.2159999999999</v>
      </c>
      <c r="Y55" s="31">
        <v>1655.904</v>
      </c>
      <c r="Z55" s="31">
        <v>1611.7539999999999</v>
      </c>
      <c r="AA55" s="31">
        <v>1621.683</v>
      </c>
      <c r="AB55" s="31">
        <v>1603.29</v>
      </c>
      <c r="AC55" s="31">
        <v>1652.527</v>
      </c>
      <c r="AD55" s="31">
        <v>1643.4780000000001</v>
      </c>
      <c r="AE55" s="31">
        <v>1738.3530000000001</v>
      </c>
      <c r="AF55" s="31">
        <v>1759.816</v>
      </c>
      <c r="AG55" s="31">
        <v>1779.6310000000001</v>
      </c>
      <c r="AH55" s="56">
        <v>1824.913</v>
      </c>
      <c r="AI55" s="31">
        <v>1872.2429999999999</v>
      </c>
      <c r="AJ55" s="31">
        <v>1858.62</v>
      </c>
      <c r="AK55" s="31">
        <v>1786.6289999999999</v>
      </c>
      <c r="AL55" s="56">
        <v>1700.7360000000001</v>
      </c>
      <c r="AM55" s="31">
        <v>1657.9649999999999</v>
      </c>
      <c r="AN55" s="31">
        <v>1631.7139999999999</v>
      </c>
      <c r="AO55" s="31">
        <v>1556.6980000000001</v>
      </c>
      <c r="AP55" s="56">
        <v>1521.9380000000001</v>
      </c>
      <c r="AQ55" s="31">
        <v>1564.2529999999999</v>
      </c>
      <c r="AR55" s="126">
        <f t="shared" si="0"/>
        <v>-5.6522302943668894</v>
      </c>
      <c r="AS55" s="24"/>
      <c r="AX55" s="53"/>
      <c r="AY55" s="59"/>
      <c r="AZ55" s="51"/>
      <c r="BA55" s="52"/>
      <c r="BB55" s="52"/>
      <c r="BC55" s="53"/>
      <c r="BD55" s="37"/>
      <c r="BE55" s="37"/>
      <c r="BG55" s="148"/>
      <c r="BH55" s="131" t="s">
        <v>81</v>
      </c>
      <c r="BI55" s="127">
        <v>1872.2429999999999</v>
      </c>
      <c r="BJ55" s="127">
        <v>1657.9649999999999</v>
      </c>
      <c r="BK55" s="127">
        <v>1564.2529999999999</v>
      </c>
      <c r="BL55" s="53"/>
      <c r="BM55" s="53"/>
      <c r="BN55" s="53"/>
    </row>
    <row r="56" spans="2:66" x14ac:dyDescent="0.25">
      <c r="B56" s="147"/>
      <c r="C56" s="1" t="s">
        <v>82</v>
      </c>
      <c r="D56" s="31">
        <v>6871.0349999999999</v>
      </c>
      <c r="E56" s="31">
        <v>6065.3630000000003</v>
      </c>
      <c r="F56" s="31">
        <v>6848.7489999999998</v>
      </c>
      <c r="G56" s="31">
        <v>6134.8419999999996</v>
      </c>
      <c r="H56" s="31">
        <v>6665.6580000000004</v>
      </c>
      <c r="I56" s="31">
        <v>6812.6949999999997</v>
      </c>
      <c r="J56" s="31">
        <v>7203.0829999999996</v>
      </c>
      <c r="K56" s="31">
        <v>6919.1419999999998</v>
      </c>
      <c r="L56" s="31">
        <v>6710.1350000000002</v>
      </c>
      <c r="M56" s="31">
        <v>6844.9679999999998</v>
      </c>
      <c r="N56" s="31">
        <v>6977.0010000000002</v>
      </c>
      <c r="O56" s="31">
        <v>6868.45</v>
      </c>
      <c r="P56" s="31">
        <v>6744.9949999999999</v>
      </c>
      <c r="Q56" s="31">
        <v>6355.88</v>
      </c>
      <c r="R56" s="31">
        <v>6160.3779999999997</v>
      </c>
      <c r="S56" s="31">
        <v>6113.2250000000004</v>
      </c>
      <c r="T56" s="31">
        <v>6286.7479999999996</v>
      </c>
      <c r="U56" s="31">
        <v>6226.0739999999996</v>
      </c>
      <c r="V56" s="31">
        <v>6472.1090000000004</v>
      </c>
      <c r="W56" s="31">
        <v>7017.6049999999996</v>
      </c>
      <c r="X56" s="31">
        <v>6662.549</v>
      </c>
      <c r="Y56" s="31">
        <v>6682.37</v>
      </c>
      <c r="Z56" s="31">
        <v>6841.2640000000001</v>
      </c>
      <c r="AA56" s="31">
        <v>7139.8419999999996</v>
      </c>
      <c r="AB56" s="31">
        <v>7004.6329999999998</v>
      </c>
      <c r="AC56" s="31">
        <v>7018.2790000000005</v>
      </c>
      <c r="AD56" s="31">
        <v>7584.3069999999998</v>
      </c>
      <c r="AE56" s="31">
        <v>7410.8239999999996</v>
      </c>
      <c r="AF56" s="31">
        <v>7585.8109999999997</v>
      </c>
      <c r="AG56" s="31">
        <v>7222.4930000000004</v>
      </c>
      <c r="AH56" s="56">
        <v>7590.5910000000003</v>
      </c>
      <c r="AI56" s="31">
        <v>7744.4740000000002</v>
      </c>
      <c r="AJ56" s="31">
        <v>7157.8860000000004</v>
      </c>
      <c r="AK56" s="31">
        <v>7510.3729999999996</v>
      </c>
      <c r="AL56" s="56">
        <v>7343.1279999999997</v>
      </c>
      <c r="AM56" s="31">
        <v>7302.299</v>
      </c>
      <c r="AN56" s="31">
        <v>6578.0389999999998</v>
      </c>
      <c r="AO56" s="31">
        <v>6355.741</v>
      </c>
      <c r="AP56" s="56">
        <v>6494.893</v>
      </c>
      <c r="AQ56" s="31">
        <v>6486.643</v>
      </c>
      <c r="AR56" s="126">
        <f t="shared" si="0"/>
        <v>-11.169852124652797</v>
      </c>
      <c r="AS56" s="24"/>
      <c r="AX56" s="53"/>
      <c r="AY56" s="59"/>
      <c r="AZ56" s="51"/>
      <c r="BA56" s="52"/>
      <c r="BB56" s="52"/>
      <c r="BC56" s="53"/>
      <c r="BD56" s="37"/>
      <c r="BE56" s="37"/>
      <c r="BG56" s="148"/>
      <c r="BH56" s="131" t="s">
        <v>82</v>
      </c>
      <c r="BI56" s="127">
        <v>7744.4740000000002</v>
      </c>
      <c r="BJ56" s="127">
        <v>7302.299</v>
      </c>
      <c r="BK56" s="127">
        <v>6486.643</v>
      </c>
      <c r="BL56" s="93"/>
      <c r="BM56" s="93"/>
      <c r="BN56" s="93"/>
    </row>
    <row r="57" spans="2:66" x14ac:dyDescent="0.25">
      <c r="B57" s="147" t="s">
        <v>16</v>
      </c>
      <c r="C57" s="1" t="s">
        <v>80</v>
      </c>
      <c r="D57" s="31">
        <v>440.68239999999997</v>
      </c>
      <c r="E57" s="31">
        <v>444.1592</v>
      </c>
      <c r="F57" s="31">
        <v>472.59570000000002</v>
      </c>
      <c r="G57" s="31">
        <v>474.89299999999997</v>
      </c>
      <c r="H57" s="31">
        <v>433.50020000000001</v>
      </c>
      <c r="I57" s="31">
        <v>463.66660000000002</v>
      </c>
      <c r="J57" s="31">
        <v>515.00049999999999</v>
      </c>
      <c r="K57" s="31">
        <v>530.6318</v>
      </c>
      <c r="L57" s="31">
        <v>528.8845</v>
      </c>
      <c r="M57" s="31">
        <v>490.505</v>
      </c>
      <c r="N57" s="31">
        <v>464.30279999999999</v>
      </c>
      <c r="O57" s="31">
        <v>525.72349999999994</v>
      </c>
      <c r="P57" s="31">
        <v>527.38789999999995</v>
      </c>
      <c r="Q57" s="31">
        <v>492.98750000000001</v>
      </c>
      <c r="R57" s="31">
        <v>500.44380000000001</v>
      </c>
      <c r="S57" s="31">
        <v>476.69069999999999</v>
      </c>
      <c r="T57" s="31">
        <v>435.11869999999999</v>
      </c>
      <c r="U57" s="31">
        <v>399.74970000000002</v>
      </c>
      <c r="V57" s="31">
        <v>403.82389999999998</v>
      </c>
      <c r="W57" s="31">
        <v>454.43770000000001</v>
      </c>
      <c r="X57" s="31">
        <v>454.13560000000001</v>
      </c>
      <c r="Y57" s="31">
        <v>423.20850000000002</v>
      </c>
      <c r="Z57" s="31">
        <v>438.79480000000001</v>
      </c>
      <c r="AA57" s="31">
        <v>448.7199</v>
      </c>
      <c r="AB57" s="31">
        <v>410.91269999999997</v>
      </c>
      <c r="AC57" s="31">
        <v>399.51280000000003</v>
      </c>
      <c r="AD57" s="31">
        <v>475.93599999999998</v>
      </c>
      <c r="AE57" s="31">
        <v>509.15809999999999</v>
      </c>
      <c r="AF57" s="31">
        <v>494.30410000000001</v>
      </c>
      <c r="AG57" s="31">
        <v>483.31509999999997</v>
      </c>
      <c r="AH57" s="56">
        <v>448.58080000000001</v>
      </c>
      <c r="AI57" s="31">
        <v>530.51260000000002</v>
      </c>
      <c r="AJ57" s="31">
        <v>484.04539999999997</v>
      </c>
      <c r="AK57" s="31">
        <v>416.60770000000002</v>
      </c>
      <c r="AL57" s="56">
        <v>325.8184</v>
      </c>
      <c r="AM57" s="31">
        <v>503.54340000000002</v>
      </c>
      <c r="AN57" s="31">
        <v>332.67579999999998</v>
      </c>
      <c r="AO57" s="31">
        <v>480.00310000000002</v>
      </c>
      <c r="AP57" s="56">
        <v>334.54109999999997</v>
      </c>
      <c r="AQ57" s="31">
        <v>427.7663</v>
      </c>
      <c r="AR57" s="126">
        <f t="shared" si="0"/>
        <v>-15.048772360038878</v>
      </c>
      <c r="AS57" s="24"/>
      <c r="AX57" s="53"/>
      <c r="AY57" s="59"/>
      <c r="AZ57" s="51"/>
      <c r="BA57" s="52"/>
      <c r="BB57" s="52"/>
      <c r="BC57" s="53"/>
      <c r="BD57" s="37"/>
      <c r="BE57" s="37"/>
      <c r="BG57" s="149" t="s">
        <v>16</v>
      </c>
      <c r="BH57" s="138" t="s">
        <v>80</v>
      </c>
      <c r="BI57" s="139">
        <v>530.51260000000002</v>
      </c>
      <c r="BJ57" s="139">
        <v>503.54340000000002</v>
      </c>
      <c r="BK57" s="139">
        <v>427.7663</v>
      </c>
      <c r="BL57" s="93"/>
      <c r="BM57" s="93"/>
      <c r="BN57" s="93"/>
    </row>
    <row r="58" spans="2:66" x14ac:dyDescent="0.25">
      <c r="B58" s="147"/>
      <c r="C58" s="1" t="s">
        <v>81</v>
      </c>
      <c r="D58" s="31">
        <v>1822.06</v>
      </c>
      <c r="E58" s="31">
        <v>1776.384</v>
      </c>
      <c r="F58" s="31">
        <v>1816.694</v>
      </c>
      <c r="G58" s="31">
        <v>1890.8710000000001</v>
      </c>
      <c r="H58" s="31">
        <v>1784.6020000000001</v>
      </c>
      <c r="I58" s="31">
        <v>1766.884</v>
      </c>
      <c r="J58" s="31">
        <v>1984.777</v>
      </c>
      <c r="K58" s="31">
        <v>2067.527</v>
      </c>
      <c r="L58" s="31">
        <v>2093.105</v>
      </c>
      <c r="M58" s="31">
        <v>1914.078</v>
      </c>
      <c r="N58" s="31">
        <v>2000.15</v>
      </c>
      <c r="O58" s="31">
        <v>2186.6999999999998</v>
      </c>
      <c r="P58" s="31">
        <v>2006.38</v>
      </c>
      <c r="Q58" s="31">
        <v>1977.106</v>
      </c>
      <c r="R58" s="31">
        <v>1962.34</v>
      </c>
      <c r="S58" s="31">
        <v>1970.29</v>
      </c>
      <c r="T58" s="31">
        <v>1790.9739999999999</v>
      </c>
      <c r="U58" s="31">
        <v>1837.84</v>
      </c>
      <c r="V58" s="31">
        <v>1828.8219999999999</v>
      </c>
      <c r="W58" s="31">
        <v>1900.558</v>
      </c>
      <c r="X58" s="31">
        <v>2008.04</v>
      </c>
      <c r="Y58" s="31">
        <v>1995.4559999999999</v>
      </c>
      <c r="Z58" s="31">
        <v>1955.799</v>
      </c>
      <c r="AA58" s="31">
        <v>1941.4190000000001</v>
      </c>
      <c r="AB58" s="31">
        <v>1879.819</v>
      </c>
      <c r="AC58" s="31">
        <v>1916.0730000000001</v>
      </c>
      <c r="AD58" s="31">
        <v>1949.5060000000001</v>
      </c>
      <c r="AE58" s="31">
        <v>2084.5569999999998</v>
      </c>
      <c r="AF58" s="31">
        <v>2061.9740000000002</v>
      </c>
      <c r="AG58" s="31">
        <v>2006.46</v>
      </c>
      <c r="AH58" s="56">
        <v>2073.1880000000001</v>
      </c>
      <c r="AI58" s="31">
        <v>2338.335</v>
      </c>
      <c r="AJ58" s="31">
        <v>2147.2469999999998</v>
      </c>
      <c r="AK58" s="31">
        <v>2361.4250000000002</v>
      </c>
      <c r="AL58" s="56">
        <v>2104.614</v>
      </c>
      <c r="AM58" s="31">
        <v>2189.52</v>
      </c>
      <c r="AN58" s="31">
        <v>2328.5749999999998</v>
      </c>
      <c r="AO58" s="31">
        <v>2423.3980000000001</v>
      </c>
      <c r="AP58" s="56">
        <v>2027.4269999999999</v>
      </c>
      <c r="AQ58" s="31">
        <v>1988.646</v>
      </c>
      <c r="AR58" s="126">
        <f t="shared" si="0"/>
        <v>-9.1743395812780886</v>
      </c>
      <c r="AS58" s="24"/>
      <c r="AX58" s="53"/>
      <c r="AY58" s="59"/>
      <c r="AZ58" s="51"/>
      <c r="BA58" s="52"/>
      <c r="BB58" s="52"/>
      <c r="BC58" s="53"/>
      <c r="BD58" s="37"/>
      <c r="BE58" s="37"/>
      <c r="BG58" s="149"/>
      <c r="BH58" s="138" t="s">
        <v>81</v>
      </c>
      <c r="BI58" s="139">
        <v>2338.335</v>
      </c>
      <c r="BJ58" s="139">
        <v>2189.52</v>
      </c>
      <c r="BK58" s="139">
        <v>1988.646</v>
      </c>
      <c r="BL58" s="93"/>
      <c r="BM58" s="93"/>
      <c r="BN58" s="93"/>
    </row>
    <row r="59" spans="2:66" x14ac:dyDescent="0.25">
      <c r="B59" s="147"/>
      <c r="C59" s="1" t="s">
        <v>82</v>
      </c>
      <c r="D59" s="31">
        <v>7757.4650000000001</v>
      </c>
      <c r="E59" s="31">
        <v>7156.5129999999999</v>
      </c>
      <c r="F59" s="31">
        <v>7432.5060000000003</v>
      </c>
      <c r="G59" s="31">
        <v>6824.8429999999998</v>
      </c>
      <c r="H59" s="31">
        <v>6722.3580000000002</v>
      </c>
      <c r="I59" s="31">
        <v>6294.5839999999998</v>
      </c>
      <c r="J59" s="31">
        <v>6900.8119999999999</v>
      </c>
      <c r="K59" s="31">
        <v>7519.2389999999996</v>
      </c>
      <c r="L59" s="31">
        <v>7077.36</v>
      </c>
      <c r="M59" s="31">
        <v>6847.2479999999996</v>
      </c>
      <c r="N59" s="31">
        <v>7316.2</v>
      </c>
      <c r="O59" s="31">
        <v>8000.3469999999998</v>
      </c>
      <c r="P59" s="31">
        <v>6626.1679999999997</v>
      </c>
      <c r="Q59" s="31">
        <v>6387.0370000000003</v>
      </c>
      <c r="R59" s="31">
        <v>6620.8649999999998</v>
      </c>
      <c r="S59" s="31">
        <v>6537.3059999999996</v>
      </c>
      <c r="T59" s="31">
        <v>6421.0910000000003</v>
      </c>
      <c r="U59" s="31">
        <v>6231.1610000000001</v>
      </c>
      <c r="V59" s="31">
        <v>6432.3649999999998</v>
      </c>
      <c r="W59" s="31">
        <v>5958.22</v>
      </c>
      <c r="X59" s="31">
        <v>6251.5439999999999</v>
      </c>
      <c r="Y59" s="31">
        <v>6484.1459999999997</v>
      </c>
      <c r="Z59" s="31">
        <v>6509.3530000000001</v>
      </c>
      <c r="AA59" s="31">
        <v>6404.8620000000001</v>
      </c>
      <c r="AB59" s="31">
        <v>6736.4989999999998</v>
      </c>
      <c r="AC59" s="31">
        <v>7147.973</v>
      </c>
      <c r="AD59" s="31">
        <v>6905.81</v>
      </c>
      <c r="AE59" s="31">
        <v>7113.9080000000004</v>
      </c>
      <c r="AF59" s="31">
        <v>7005.5219999999999</v>
      </c>
      <c r="AG59" s="31">
        <v>7357.1149999999998</v>
      </c>
      <c r="AH59" s="56">
        <v>7399.5820000000003</v>
      </c>
      <c r="AI59" s="31">
        <v>8111.62</v>
      </c>
      <c r="AJ59" s="31">
        <v>7568.07</v>
      </c>
      <c r="AK59" s="31">
        <v>8963.7070000000003</v>
      </c>
      <c r="AL59" s="56">
        <v>9726.52</v>
      </c>
      <c r="AM59" s="31">
        <v>9381.9560000000001</v>
      </c>
      <c r="AN59" s="31">
        <v>10398.02</v>
      </c>
      <c r="AO59" s="31">
        <v>9406.2510000000002</v>
      </c>
      <c r="AP59" s="56">
        <v>7835.7250000000004</v>
      </c>
      <c r="AQ59" s="31">
        <v>7458.05</v>
      </c>
      <c r="AR59" s="126">
        <f t="shared" si="0"/>
        <v>-20.506448761857335</v>
      </c>
      <c r="AS59" s="24"/>
      <c r="AX59" s="53"/>
      <c r="AY59" s="59"/>
      <c r="AZ59" s="51"/>
      <c r="BA59" s="52"/>
      <c r="BB59" s="52"/>
      <c r="BC59" s="53"/>
      <c r="BD59" s="37"/>
      <c r="BE59" s="37"/>
      <c r="BG59" s="149"/>
      <c r="BH59" s="138" t="s">
        <v>82</v>
      </c>
      <c r="BI59" s="139">
        <v>8111.62</v>
      </c>
      <c r="BJ59" s="139">
        <v>9381.9560000000001</v>
      </c>
      <c r="BK59" s="139">
        <v>7458.05</v>
      </c>
      <c r="BL59" s="93"/>
      <c r="BM59" s="93"/>
      <c r="BN59" s="93"/>
    </row>
    <row r="60" spans="2:66" x14ac:dyDescent="0.25">
      <c r="B60" s="147" t="s">
        <v>17</v>
      </c>
      <c r="C60" s="1" t="s">
        <v>80</v>
      </c>
      <c r="D60" s="31">
        <v>301.9941</v>
      </c>
      <c r="E60" s="31">
        <v>330.1927</v>
      </c>
      <c r="F60" s="31">
        <v>339.93740000000003</v>
      </c>
      <c r="G60" s="31">
        <v>344.33010000000002</v>
      </c>
      <c r="H60" s="31">
        <v>356.09390000000002</v>
      </c>
      <c r="I60" s="31">
        <v>349.49029999999999</v>
      </c>
      <c r="J60" s="31">
        <v>355.81360000000001</v>
      </c>
      <c r="K60" s="31">
        <v>360.07760000000002</v>
      </c>
      <c r="L60" s="31">
        <v>348.27370000000002</v>
      </c>
      <c r="M60" s="31">
        <v>317.0521</v>
      </c>
      <c r="N60" s="31">
        <v>349.19869999999997</v>
      </c>
      <c r="O60" s="31">
        <v>347.03899999999999</v>
      </c>
      <c r="P60" s="31">
        <v>354.64890000000003</v>
      </c>
      <c r="Q60" s="31">
        <v>330.95859999999999</v>
      </c>
      <c r="R60" s="31">
        <v>320.69650000000001</v>
      </c>
      <c r="S60" s="31">
        <v>340.1728</v>
      </c>
      <c r="T60" s="31">
        <v>323.84589999999997</v>
      </c>
      <c r="U60" s="31">
        <v>290.62729999999999</v>
      </c>
      <c r="V60" s="31">
        <v>300.75830000000002</v>
      </c>
      <c r="W60" s="31">
        <v>291.52269999999999</v>
      </c>
      <c r="X60" s="31">
        <v>302.50880000000001</v>
      </c>
      <c r="Y60" s="31">
        <v>282.78550000000001</v>
      </c>
      <c r="Z60" s="31">
        <v>294.05560000000003</v>
      </c>
      <c r="AA60" s="31">
        <v>289.2758</v>
      </c>
      <c r="AB60" s="31">
        <v>262.61419999999998</v>
      </c>
      <c r="AC60" s="31">
        <v>278.12279999999998</v>
      </c>
      <c r="AD60" s="31">
        <v>304.03719999999998</v>
      </c>
      <c r="AE60" s="31">
        <v>296.65050000000002</v>
      </c>
      <c r="AF60" s="31">
        <v>283.59960000000001</v>
      </c>
      <c r="AG60" s="31">
        <v>299.40249999999997</v>
      </c>
      <c r="AH60" s="56">
        <v>304.67899999999997</v>
      </c>
      <c r="AI60" s="31">
        <v>331.62860000000001</v>
      </c>
      <c r="AJ60" s="31">
        <v>299.2559</v>
      </c>
      <c r="AK60" s="31">
        <v>181.90940000000001</v>
      </c>
      <c r="AL60" s="56">
        <v>191.1678</v>
      </c>
      <c r="AM60" s="31">
        <v>229.73750000000001</v>
      </c>
      <c r="AN60" s="31">
        <v>231.00620000000001</v>
      </c>
      <c r="AO60" s="31">
        <v>252.87</v>
      </c>
      <c r="AP60" s="56">
        <v>240.6104</v>
      </c>
      <c r="AQ60" s="31">
        <v>257.77010000000001</v>
      </c>
      <c r="AR60" s="126">
        <f t="shared" si="0"/>
        <v>12.202013167201697</v>
      </c>
      <c r="AS60" s="24"/>
      <c r="AX60" s="53"/>
      <c r="AY60" s="59"/>
      <c r="AZ60" s="51"/>
      <c r="BA60" s="52"/>
      <c r="BB60" s="52"/>
      <c r="BC60" s="53"/>
      <c r="BD60" s="37"/>
      <c r="BE60" s="37"/>
      <c r="BG60" s="148" t="s">
        <v>17</v>
      </c>
      <c r="BH60" s="131" t="s">
        <v>80</v>
      </c>
      <c r="BI60" s="127">
        <v>331.62860000000001</v>
      </c>
      <c r="BJ60" s="127">
        <v>229.73750000000001</v>
      </c>
      <c r="BK60" s="127">
        <v>257.77010000000001</v>
      </c>
      <c r="BL60" s="93"/>
      <c r="BM60" s="93"/>
      <c r="BN60" s="93"/>
    </row>
    <row r="61" spans="2:66" x14ac:dyDescent="0.25">
      <c r="B61" s="147"/>
      <c r="C61" s="1" t="s">
        <v>81</v>
      </c>
      <c r="D61" s="31">
        <v>1493.931</v>
      </c>
      <c r="E61" s="31">
        <v>1514.424</v>
      </c>
      <c r="F61" s="31">
        <v>1556.7170000000001</v>
      </c>
      <c r="G61" s="31">
        <v>1532.8989999999999</v>
      </c>
      <c r="H61" s="31">
        <v>1547.6780000000001</v>
      </c>
      <c r="I61" s="31">
        <v>1557.6759999999999</v>
      </c>
      <c r="J61" s="31">
        <v>1619.7809999999999</v>
      </c>
      <c r="K61" s="31">
        <v>1621.7819999999999</v>
      </c>
      <c r="L61" s="31">
        <v>1601.569</v>
      </c>
      <c r="M61" s="31">
        <v>1541.3040000000001</v>
      </c>
      <c r="N61" s="31">
        <v>1607.125</v>
      </c>
      <c r="O61" s="31">
        <v>1599.32</v>
      </c>
      <c r="P61" s="31">
        <v>1609.8920000000001</v>
      </c>
      <c r="Q61" s="31">
        <v>1540.5619999999999</v>
      </c>
      <c r="R61" s="31">
        <v>1530.356</v>
      </c>
      <c r="S61" s="31">
        <v>1585.2550000000001</v>
      </c>
      <c r="T61" s="31">
        <v>1512.6289999999999</v>
      </c>
      <c r="U61" s="31">
        <v>1527.059</v>
      </c>
      <c r="V61" s="31">
        <v>1546.9269999999999</v>
      </c>
      <c r="W61" s="31">
        <v>1523.3309999999999</v>
      </c>
      <c r="X61" s="31">
        <v>1554.126</v>
      </c>
      <c r="Y61" s="31">
        <v>1541.1289999999999</v>
      </c>
      <c r="Z61" s="31">
        <v>1642.115</v>
      </c>
      <c r="AA61" s="31">
        <v>1634.0609999999999</v>
      </c>
      <c r="AB61" s="31">
        <v>1613.3009999999999</v>
      </c>
      <c r="AC61" s="31">
        <v>1574.8879999999999</v>
      </c>
      <c r="AD61" s="31">
        <v>1555.644</v>
      </c>
      <c r="AE61" s="31">
        <v>1611.615</v>
      </c>
      <c r="AF61" s="31">
        <v>1660.6669999999999</v>
      </c>
      <c r="AG61" s="31">
        <v>1630.941</v>
      </c>
      <c r="AH61" s="56">
        <v>1633.606</v>
      </c>
      <c r="AI61" s="31">
        <v>1706.296</v>
      </c>
      <c r="AJ61" s="31">
        <v>1596.4880000000001</v>
      </c>
      <c r="AK61" s="31">
        <v>1431.431</v>
      </c>
      <c r="AL61" s="56">
        <v>1460.758</v>
      </c>
      <c r="AM61" s="31">
        <v>1533.1869999999999</v>
      </c>
      <c r="AN61" s="31">
        <v>1578.65</v>
      </c>
      <c r="AO61" s="31">
        <v>1609.1469999999999</v>
      </c>
      <c r="AP61" s="56">
        <v>1592.99</v>
      </c>
      <c r="AQ61" s="31">
        <v>1557.056</v>
      </c>
      <c r="AR61" s="126">
        <f t="shared" si="0"/>
        <v>1.5568224880591959</v>
      </c>
      <c r="AS61" s="24"/>
      <c r="AX61" s="53"/>
      <c r="AY61" s="59"/>
      <c r="AZ61" s="51"/>
      <c r="BA61" s="52"/>
      <c r="BB61" s="52"/>
      <c r="BC61" s="53"/>
      <c r="BD61" s="37"/>
      <c r="BE61" s="37"/>
      <c r="BG61" s="148"/>
      <c r="BH61" s="131" t="s">
        <v>81</v>
      </c>
      <c r="BI61" s="127">
        <v>1706.296</v>
      </c>
      <c r="BJ61" s="127">
        <v>1533.1869999999999</v>
      </c>
      <c r="BK61" s="127">
        <v>1557.056</v>
      </c>
      <c r="BL61" s="93"/>
      <c r="BM61" s="93"/>
      <c r="BN61" s="93"/>
    </row>
    <row r="62" spans="2:66" x14ac:dyDescent="0.25">
      <c r="B62" s="147"/>
      <c r="C62" s="1" t="s">
        <v>82</v>
      </c>
      <c r="D62" s="31">
        <v>7067.4189999999999</v>
      </c>
      <c r="E62" s="31">
        <v>6928.1970000000001</v>
      </c>
      <c r="F62" s="31">
        <v>7178.1949999999997</v>
      </c>
      <c r="G62" s="31">
        <v>7012.7820000000002</v>
      </c>
      <c r="H62" s="31">
        <v>7284.8710000000001</v>
      </c>
      <c r="I62" s="31">
        <v>7069.0929999999998</v>
      </c>
      <c r="J62" s="31">
        <v>7951.7650000000003</v>
      </c>
      <c r="K62" s="31">
        <v>7752.107</v>
      </c>
      <c r="L62" s="31">
        <v>7820.692</v>
      </c>
      <c r="M62" s="31">
        <v>7151.1270000000004</v>
      </c>
      <c r="N62" s="31">
        <v>6808.3069999999998</v>
      </c>
      <c r="O62" s="31">
        <v>7027.22</v>
      </c>
      <c r="P62" s="31">
        <v>6665.8090000000002</v>
      </c>
      <c r="Q62" s="31">
        <v>6015.0649999999996</v>
      </c>
      <c r="R62" s="31">
        <v>6224.2129999999997</v>
      </c>
      <c r="S62" s="31">
        <v>6534.5810000000001</v>
      </c>
      <c r="T62" s="31">
        <v>6882.5690000000004</v>
      </c>
      <c r="U62" s="31">
        <v>6793.1009999999997</v>
      </c>
      <c r="V62" s="31">
        <v>6739.18</v>
      </c>
      <c r="W62" s="31">
        <v>6937.6459999999997</v>
      </c>
      <c r="X62" s="31">
        <v>6938.2269999999999</v>
      </c>
      <c r="Y62" s="31">
        <v>6870.5929999999998</v>
      </c>
      <c r="Z62" s="31">
        <v>7529.8440000000001</v>
      </c>
      <c r="AA62" s="31">
        <v>7541.5230000000001</v>
      </c>
      <c r="AB62" s="31">
        <v>7120.652</v>
      </c>
      <c r="AC62" s="31">
        <v>7419.6220000000003</v>
      </c>
      <c r="AD62" s="31">
        <v>7306.5410000000002</v>
      </c>
      <c r="AE62" s="31">
        <v>7470.9830000000002</v>
      </c>
      <c r="AF62" s="31">
        <v>7667.95</v>
      </c>
      <c r="AG62" s="31">
        <v>7692.9210000000003</v>
      </c>
      <c r="AH62" s="56">
        <v>7640.4719999999998</v>
      </c>
      <c r="AI62" s="31">
        <v>7926.7579999999998</v>
      </c>
      <c r="AJ62" s="31">
        <v>7459.7079999999996</v>
      </c>
      <c r="AK62" s="31">
        <v>6635.5190000000002</v>
      </c>
      <c r="AL62" s="56">
        <v>7432.61</v>
      </c>
      <c r="AM62" s="31">
        <v>6869.5789999999997</v>
      </c>
      <c r="AN62" s="31">
        <v>6825.951</v>
      </c>
      <c r="AO62" s="31">
        <v>7170.8090000000002</v>
      </c>
      <c r="AP62" s="56">
        <v>7301.6949999999997</v>
      </c>
      <c r="AQ62" s="31">
        <v>6698.6409999999996</v>
      </c>
      <c r="AR62" s="126">
        <f t="shared" si="0"/>
        <v>-2.4883329822686382</v>
      </c>
      <c r="AS62" s="24"/>
      <c r="AX62" s="53"/>
      <c r="AY62" s="59"/>
      <c r="AZ62" s="51"/>
      <c r="BA62" s="52"/>
      <c r="BB62" s="52"/>
      <c r="BC62" s="53"/>
      <c r="BD62" s="37"/>
      <c r="BE62" s="37"/>
      <c r="BG62" s="148"/>
      <c r="BH62" s="131" t="s">
        <v>82</v>
      </c>
      <c r="BI62" s="127">
        <v>7926.7579999999998</v>
      </c>
      <c r="BJ62" s="127">
        <v>6869.5789999999997</v>
      </c>
      <c r="BK62" s="127">
        <v>6698.6409999999996</v>
      </c>
      <c r="BL62" s="93"/>
      <c r="BM62" s="93"/>
      <c r="BN62" s="93"/>
    </row>
    <row r="63" spans="2:66" x14ac:dyDescent="0.25">
      <c r="B63" s="147" t="s">
        <v>20</v>
      </c>
      <c r="C63" s="1" t="s">
        <v>80</v>
      </c>
      <c r="D63" s="31">
        <v>383.91480000000001</v>
      </c>
      <c r="E63" s="31">
        <v>380.8879</v>
      </c>
      <c r="F63" s="31">
        <v>368.28710000000001</v>
      </c>
      <c r="G63" s="31">
        <v>370.72879999999998</v>
      </c>
      <c r="H63" s="31">
        <v>362.23840000000001</v>
      </c>
      <c r="I63" s="31">
        <v>380.7833</v>
      </c>
      <c r="J63" s="31">
        <v>409.91480000000001</v>
      </c>
      <c r="K63" s="31">
        <v>426.4991</v>
      </c>
      <c r="L63" s="31">
        <v>400.78989999999999</v>
      </c>
      <c r="M63" s="31">
        <v>367.63510000000002</v>
      </c>
      <c r="N63" s="31">
        <v>396.7337</v>
      </c>
      <c r="O63" s="31">
        <v>403.28609999999998</v>
      </c>
      <c r="P63" s="31">
        <v>390.46210000000002</v>
      </c>
      <c r="Q63" s="31">
        <v>356.49360000000001</v>
      </c>
      <c r="R63" s="31">
        <v>341.27659999999997</v>
      </c>
      <c r="S63" s="31">
        <v>317.01209999999998</v>
      </c>
      <c r="T63" s="31">
        <v>341.2122</v>
      </c>
      <c r="U63" s="31">
        <v>324.6705</v>
      </c>
      <c r="V63" s="31">
        <v>295.4787</v>
      </c>
      <c r="W63" s="31">
        <v>317.01049999999998</v>
      </c>
      <c r="X63" s="31">
        <v>308.7201</v>
      </c>
      <c r="Y63" s="31">
        <v>315.5609</v>
      </c>
      <c r="Z63" s="31">
        <v>300.5539</v>
      </c>
      <c r="AA63" s="31">
        <v>299.85090000000002</v>
      </c>
      <c r="AB63" s="31">
        <v>321.90140000000002</v>
      </c>
      <c r="AC63" s="31">
        <v>310.44</v>
      </c>
      <c r="AD63" s="31">
        <v>341.30790000000002</v>
      </c>
      <c r="AE63" s="31">
        <v>353.65690000000001</v>
      </c>
      <c r="AF63" s="31">
        <v>292.83510000000001</v>
      </c>
      <c r="AG63" s="31">
        <v>312.9778</v>
      </c>
      <c r="AH63" s="56">
        <v>306.58080000000001</v>
      </c>
      <c r="AI63" s="31">
        <v>325.8254</v>
      </c>
      <c r="AJ63" s="31">
        <v>319.67110000000002</v>
      </c>
      <c r="AK63" s="31">
        <v>290.5899</v>
      </c>
      <c r="AL63" s="56">
        <v>261.66070000000002</v>
      </c>
      <c r="AM63" s="31">
        <v>295.20429999999999</v>
      </c>
      <c r="AN63" s="31">
        <v>256.74110000000002</v>
      </c>
      <c r="AO63" s="31">
        <v>286.755</v>
      </c>
      <c r="AP63" s="56">
        <v>304.2867</v>
      </c>
      <c r="AQ63" s="31">
        <v>317.1429</v>
      </c>
      <c r="AR63" s="126">
        <f t="shared" si="0"/>
        <v>7.4316668151514085</v>
      </c>
      <c r="AS63" s="24"/>
      <c r="AX63" s="53"/>
      <c r="AY63" s="59"/>
      <c r="AZ63" s="51"/>
      <c r="BA63" s="52"/>
      <c r="BB63" s="52"/>
      <c r="BC63" s="53"/>
      <c r="BD63" s="37"/>
      <c r="BE63" s="37"/>
      <c r="BG63" s="149" t="s">
        <v>20</v>
      </c>
      <c r="BH63" s="138" t="s">
        <v>80</v>
      </c>
      <c r="BI63" s="139">
        <v>325.8254</v>
      </c>
      <c r="BJ63" s="139">
        <v>295.20429999999999</v>
      </c>
      <c r="BK63" s="139">
        <v>317.1429</v>
      </c>
      <c r="BL63" s="93"/>
      <c r="BM63" s="93"/>
      <c r="BN63" s="93"/>
    </row>
    <row r="64" spans="2:66" x14ac:dyDescent="0.25">
      <c r="B64" s="147"/>
      <c r="C64" s="1" t="s">
        <v>81</v>
      </c>
      <c r="D64" s="31">
        <v>1410.4760000000001</v>
      </c>
      <c r="E64" s="31">
        <v>1370.5029999999999</v>
      </c>
      <c r="F64" s="31">
        <v>1321.61</v>
      </c>
      <c r="G64" s="31">
        <v>1402.3810000000001</v>
      </c>
      <c r="H64" s="31">
        <v>1362.396</v>
      </c>
      <c r="I64" s="31">
        <v>1495.107</v>
      </c>
      <c r="J64" s="31">
        <v>1506.3910000000001</v>
      </c>
      <c r="K64" s="31">
        <v>1558.1469999999999</v>
      </c>
      <c r="L64" s="31">
        <v>1410.9459999999999</v>
      </c>
      <c r="M64" s="31">
        <v>1400.896</v>
      </c>
      <c r="N64" s="31">
        <v>1468.509</v>
      </c>
      <c r="O64" s="31">
        <v>1493.088</v>
      </c>
      <c r="P64" s="31">
        <v>1465.9490000000001</v>
      </c>
      <c r="Q64" s="31">
        <v>1357.9860000000001</v>
      </c>
      <c r="R64" s="31">
        <v>1386.819</v>
      </c>
      <c r="S64" s="31">
        <v>1327.0350000000001</v>
      </c>
      <c r="T64" s="31">
        <v>1330.7819999999999</v>
      </c>
      <c r="U64" s="31">
        <v>1273.0129999999999</v>
      </c>
      <c r="V64" s="31">
        <v>1282.788</v>
      </c>
      <c r="W64" s="31">
        <v>1292.9870000000001</v>
      </c>
      <c r="X64" s="31">
        <v>1333.2260000000001</v>
      </c>
      <c r="Y64" s="31">
        <v>1310.7819999999999</v>
      </c>
      <c r="Z64" s="31">
        <v>1333.06</v>
      </c>
      <c r="AA64" s="31">
        <v>1354.4010000000001</v>
      </c>
      <c r="AB64" s="31">
        <v>1379.0930000000001</v>
      </c>
      <c r="AC64" s="31">
        <v>1358.4880000000001</v>
      </c>
      <c r="AD64" s="31">
        <v>1435.867</v>
      </c>
      <c r="AE64" s="31">
        <v>1465.018</v>
      </c>
      <c r="AF64" s="31">
        <v>1428.3579999999999</v>
      </c>
      <c r="AG64" s="31">
        <v>1420.058</v>
      </c>
      <c r="AH64" s="56">
        <v>1406.1369999999999</v>
      </c>
      <c r="AI64" s="31">
        <v>1363.57</v>
      </c>
      <c r="AJ64" s="31">
        <v>1364.0039999999999</v>
      </c>
      <c r="AK64" s="31">
        <v>1326.1880000000001</v>
      </c>
      <c r="AL64" s="56">
        <v>1346.7439999999999</v>
      </c>
      <c r="AM64" s="31">
        <v>1430.7380000000001</v>
      </c>
      <c r="AN64" s="31">
        <v>1125.1500000000001</v>
      </c>
      <c r="AO64" s="31">
        <v>1210.297</v>
      </c>
      <c r="AP64" s="56">
        <v>1198.3720000000001</v>
      </c>
      <c r="AQ64" s="31">
        <v>1245.5329999999999</v>
      </c>
      <c r="AR64" s="126">
        <f t="shared" si="0"/>
        <v>-12.944718040619607</v>
      </c>
      <c r="AS64" s="24"/>
      <c r="AX64" s="53"/>
      <c r="AY64" s="59"/>
      <c r="AZ64" s="51"/>
      <c r="BA64" s="52"/>
      <c r="BB64" s="52"/>
      <c r="BC64" s="53"/>
      <c r="BD64" s="37"/>
      <c r="BE64" s="37"/>
      <c r="BG64" s="149"/>
      <c r="BH64" s="138" t="s">
        <v>81</v>
      </c>
      <c r="BI64" s="139">
        <v>1363.57</v>
      </c>
      <c r="BJ64" s="139">
        <v>1430.7380000000001</v>
      </c>
      <c r="BK64" s="139">
        <v>1245.5329999999999</v>
      </c>
      <c r="BL64" s="93"/>
      <c r="BM64" s="93"/>
      <c r="BN64" s="93"/>
    </row>
    <row r="65" spans="1:66" x14ac:dyDescent="0.25">
      <c r="B65" s="147"/>
      <c r="C65" s="1" t="s">
        <v>82</v>
      </c>
      <c r="D65" s="31">
        <v>6745.2520000000004</v>
      </c>
      <c r="E65" s="31">
        <v>6041.07</v>
      </c>
      <c r="F65" s="31">
        <v>6385.77</v>
      </c>
      <c r="G65" s="31">
        <v>5476.4440000000004</v>
      </c>
      <c r="H65" s="31">
        <v>5107.9480000000003</v>
      </c>
      <c r="I65" s="31">
        <v>5918.8149999999996</v>
      </c>
      <c r="J65" s="31">
        <v>5264.3969999999999</v>
      </c>
      <c r="K65" s="31">
        <v>5207.424</v>
      </c>
      <c r="L65" s="31">
        <v>5190.6540000000005</v>
      </c>
      <c r="M65" s="31">
        <v>5548.9870000000001</v>
      </c>
      <c r="N65" s="31">
        <v>4765.5889999999999</v>
      </c>
      <c r="O65" s="31">
        <v>5422.3770000000004</v>
      </c>
      <c r="P65" s="31">
        <v>5357.223</v>
      </c>
      <c r="Q65" s="31">
        <v>5309.299</v>
      </c>
      <c r="R65" s="31">
        <v>4602.7560000000003</v>
      </c>
      <c r="S65" s="31">
        <v>4856.08</v>
      </c>
      <c r="T65" s="31">
        <v>4997.2809999999999</v>
      </c>
      <c r="U65" s="31">
        <v>4865.268</v>
      </c>
      <c r="V65" s="31">
        <v>5263.19</v>
      </c>
      <c r="W65" s="31">
        <v>4989.0349999999999</v>
      </c>
      <c r="X65" s="31">
        <v>5847.2169999999996</v>
      </c>
      <c r="Y65" s="31">
        <v>5588.9229999999998</v>
      </c>
      <c r="Z65" s="31">
        <v>6445.3429999999998</v>
      </c>
      <c r="AA65" s="31">
        <v>5136.63</v>
      </c>
      <c r="AB65" s="31">
        <v>5193.9290000000001</v>
      </c>
      <c r="AC65" s="31">
        <v>5397.03</v>
      </c>
      <c r="AD65" s="31">
        <v>7243.6549999999997</v>
      </c>
      <c r="AE65" s="31">
        <v>6450.64</v>
      </c>
      <c r="AF65" s="31">
        <v>6249.7749999999996</v>
      </c>
      <c r="AG65" s="31">
        <v>6937.3739999999998</v>
      </c>
      <c r="AH65" s="56">
        <v>6387.683</v>
      </c>
      <c r="AI65" s="31">
        <v>6832.1689999999999</v>
      </c>
      <c r="AJ65" s="31">
        <v>7073.6970000000001</v>
      </c>
      <c r="AK65" s="31">
        <v>6397.1189999999997</v>
      </c>
      <c r="AL65" s="56">
        <v>6984.1</v>
      </c>
      <c r="AM65" s="31">
        <v>6024.1869999999999</v>
      </c>
      <c r="AN65" s="31">
        <v>4765.7240000000002</v>
      </c>
      <c r="AO65" s="31">
        <v>4806.7240000000002</v>
      </c>
      <c r="AP65" s="56">
        <v>4992.9219999999996</v>
      </c>
      <c r="AQ65" s="31">
        <v>4756.0990000000002</v>
      </c>
      <c r="AR65" s="126">
        <f t="shared" si="0"/>
        <v>-21.049944166739838</v>
      </c>
      <c r="AS65" s="24"/>
      <c r="AX65" s="53"/>
      <c r="AY65" s="59"/>
      <c r="AZ65" s="51"/>
      <c r="BA65" s="52"/>
      <c r="BB65" s="52"/>
      <c r="BC65" s="53"/>
      <c r="BD65" s="37"/>
      <c r="BE65" s="37"/>
      <c r="BG65" s="149"/>
      <c r="BH65" s="138" t="s">
        <v>82</v>
      </c>
      <c r="BI65" s="139">
        <v>6832.1689999999999</v>
      </c>
      <c r="BJ65" s="139">
        <v>6024.1869999999999</v>
      </c>
      <c r="BK65" s="139">
        <v>4756.0990000000002</v>
      </c>
      <c r="BL65" s="93"/>
      <c r="BM65" s="93"/>
      <c r="BN65" s="93"/>
    </row>
    <row r="66" spans="1:66" x14ac:dyDescent="0.25">
      <c r="B66" s="147" t="s">
        <v>18</v>
      </c>
      <c r="C66" s="1" t="s">
        <v>80</v>
      </c>
      <c r="D66" s="31">
        <v>388.02229999999997</v>
      </c>
      <c r="E66" s="31">
        <v>407.41640000000001</v>
      </c>
      <c r="F66" s="31">
        <v>432.71069999999997</v>
      </c>
      <c r="G66" s="31">
        <v>418.78559999999999</v>
      </c>
      <c r="H66" s="31">
        <v>448.6739</v>
      </c>
      <c r="I66" s="31">
        <v>438.68220000000002</v>
      </c>
      <c r="J66" s="31">
        <v>423.73840000000001</v>
      </c>
      <c r="K66" s="31">
        <v>422.61099999999999</v>
      </c>
      <c r="L66" s="31">
        <v>418.76729999999998</v>
      </c>
      <c r="M66" s="31">
        <v>430.55079999999998</v>
      </c>
      <c r="N66" s="31">
        <v>432.49790000000002</v>
      </c>
      <c r="O66" s="31">
        <v>445.39580000000001</v>
      </c>
      <c r="P66" s="31">
        <v>390.4708</v>
      </c>
      <c r="Q66" s="31">
        <v>376.53919999999999</v>
      </c>
      <c r="R66" s="31">
        <v>357.73259999999999</v>
      </c>
      <c r="S66" s="31">
        <v>346.37099999999998</v>
      </c>
      <c r="T66" s="31">
        <v>344.05200000000002</v>
      </c>
      <c r="U66" s="31">
        <v>336.45949999999999</v>
      </c>
      <c r="V66" s="31">
        <v>341.6651</v>
      </c>
      <c r="W66" s="31">
        <v>352.64359999999999</v>
      </c>
      <c r="X66" s="31">
        <v>347.24360000000001</v>
      </c>
      <c r="Y66" s="31">
        <v>380.53949999999998</v>
      </c>
      <c r="Z66" s="31">
        <v>385.35270000000003</v>
      </c>
      <c r="AA66" s="31">
        <v>377.67410000000001</v>
      </c>
      <c r="AB66" s="31">
        <v>388.61709999999999</v>
      </c>
      <c r="AC66" s="31">
        <v>385.33870000000002</v>
      </c>
      <c r="AD66" s="31">
        <v>384.96879999999999</v>
      </c>
      <c r="AE66" s="31">
        <v>392.26650000000001</v>
      </c>
      <c r="AF66" s="31">
        <v>354.21269999999998</v>
      </c>
      <c r="AG66" s="31">
        <v>342.96050000000002</v>
      </c>
      <c r="AH66" s="56">
        <v>347.92840000000001</v>
      </c>
      <c r="AI66" s="31">
        <v>371.24790000000002</v>
      </c>
      <c r="AJ66" s="31">
        <v>343.47680000000003</v>
      </c>
      <c r="AK66" s="31">
        <v>249.2149</v>
      </c>
      <c r="AL66" s="56">
        <v>246.89429999999999</v>
      </c>
      <c r="AM66" s="31">
        <v>234.5616</v>
      </c>
      <c r="AN66" s="31">
        <v>236.8956</v>
      </c>
      <c r="AO66" s="31">
        <v>267.77089999999998</v>
      </c>
      <c r="AP66" s="56">
        <v>307.80829999999997</v>
      </c>
      <c r="AQ66" s="31">
        <v>317.9203</v>
      </c>
      <c r="AR66" s="126">
        <f t="shared" si="0"/>
        <v>35.538084665179639</v>
      </c>
      <c r="AS66" s="24"/>
      <c r="AX66" s="53"/>
      <c r="AY66" s="59"/>
      <c r="AZ66" s="51"/>
      <c r="BA66" s="52"/>
      <c r="BB66" s="52"/>
      <c r="BC66" s="53"/>
      <c r="BD66" s="37"/>
      <c r="BE66" s="37"/>
      <c r="BG66" s="148" t="s">
        <v>18</v>
      </c>
      <c r="BH66" s="131" t="s">
        <v>80</v>
      </c>
      <c r="BI66" s="127">
        <v>371.24790000000002</v>
      </c>
      <c r="BJ66" s="127">
        <v>234.5616</v>
      </c>
      <c r="BK66" s="127">
        <v>317.9203</v>
      </c>
      <c r="BL66" s="93"/>
      <c r="BM66" s="93"/>
      <c r="BN66" s="93"/>
    </row>
    <row r="67" spans="1:66" x14ac:dyDescent="0.25">
      <c r="B67" s="147"/>
      <c r="C67" s="1" t="s">
        <v>81</v>
      </c>
      <c r="D67" s="31">
        <v>1463.7850000000001</v>
      </c>
      <c r="E67" s="31">
        <v>1446.287</v>
      </c>
      <c r="F67" s="31">
        <v>1517.5740000000001</v>
      </c>
      <c r="G67" s="31">
        <v>1522.1279999999999</v>
      </c>
      <c r="H67" s="31">
        <v>1494.5229999999999</v>
      </c>
      <c r="I67" s="31">
        <v>1520.0309999999999</v>
      </c>
      <c r="J67" s="31">
        <v>1570.3219999999999</v>
      </c>
      <c r="K67" s="31">
        <v>1598.47</v>
      </c>
      <c r="L67" s="31">
        <v>1556.356</v>
      </c>
      <c r="M67" s="31">
        <v>1528.258</v>
      </c>
      <c r="N67" s="31">
        <v>1534.127</v>
      </c>
      <c r="O67" s="31">
        <v>1577.809</v>
      </c>
      <c r="P67" s="31">
        <v>1507.152</v>
      </c>
      <c r="Q67" s="31">
        <v>1500.981</v>
      </c>
      <c r="R67" s="31">
        <v>1476.3040000000001</v>
      </c>
      <c r="S67" s="31">
        <v>1439.3610000000001</v>
      </c>
      <c r="T67" s="31">
        <v>1409.704</v>
      </c>
      <c r="U67" s="31">
        <v>1432.6479999999999</v>
      </c>
      <c r="V67" s="31">
        <v>1368.3030000000001</v>
      </c>
      <c r="W67" s="31">
        <v>1386.1669999999999</v>
      </c>
      <c r="X67" s="31">
        <v>1428.819</v>
      </c>
      <c r="Y67" s="31">
        <v>1442.021</v>
      </c>
      <c r="Z67" s="31">
        <v>1521.769</v>
      </c>
      <c r="AA67" s="31">
        <v>1526.1379999999999</v>
      </c>
      <c r="AB67" s="31">
        <v>1533.221</v>
      </c>
      <c r="AC67" s="31">
        <v>1518.7739999999999</v>
      </c>
      <c r="AD67" s="31">
        <v>1492.1859999999999</v>
      </c>
      <c r="AE67" s="31">
        <v>1536.818</v>
      </c>
      <c r="AF67" s="31">
        <v>1514.057</v>
      </c>
      <c r="AG67" s="31">
        <v>1479.854</v>
      </c>
      <c r="AH67" s="56">
        <v>1439.6179999999999</v>
      </c>
      <c r="AI67" s="31">
        <v>1497.0840000000001</v>
      </c>
      <c r="AJ67" s="31">
        <v>1427.182</v>
      </c>
      <c r="AK67" s="31">
        <v>1252.9970000000001</v>
      </c>
      <c r="AL67" s="56">
        <v>1251.9870000000001</v>
      </c>
      <c r="AM67" s="31">
        <v>1250.896</v>
      </c>
      <c r="AN67" s="31">
        <v>1275.0419999999999</v>
      </c>
      <c r="AO67" s="31">
        <v>1325.2429999999999</v>
      </c>
      <c r="AP67" s="56">
        <v>1337.4839999999999</v>
      </c>
      <c r="AQ67" s="31">
        <v>1337.634</v>
      </c>
      <c r="AR67" s="126">
        <f t="shared" si="0"/>
        <v>6.9340696588685278</v>
      </c>
      <c r="AS67" s="24"/>
      <c r="AX67" s="53"/>
      <c r="AY67" s="59"/>
      <c r="AZ67" s="51"/>
      <c r="BA67" s="52"/>
      <c r="BB67" s="52"/>
      <c r="BC67" s="53"/>
      <c r="BD67" s="37"/>
      <c r="BE67" s="37"/>
      <c r="BG67" s="148"/>
      <c r="BH67" s="131" t="s">
        <v>81</v>
      </c>
      <c r="BI67" s="127">
        <v>1497.0840000000001</v>
      </c>
      <c r="BJ67" s="127">
        <v>1250.896</v>
      </c>
      <c r="BK67" s="127">
        <v>1337.634</v>
      </c>
    </row>
    <row r="68" spans="1:66" x14ac:dyDescent="0.25">
      <c r="B68" s="147"/>
      <c r="C68" s="1" t="s">
        <v>82</v>
      </c>
      <c r="D68" s="31">
        <v>6866.31</v>
      </c>
      <c r="E68" s="31">
        <v>5914.4319999999998</v>
      </c>
      <c r="F68" s="31">
        <v>5885.0020000000004</v>
      </c>
      <c r="G68" s="31">
        <v>5982.6270000000004</v>
      </c>
      <c r="H68" s="31">
        <v>5842.2950000000001</v>
      </c>
      <c r="I68" s="31">
        <v>6150.2380000000003</v>
      </c>
      <c r="J68" s="31">
        <v>6393.4129999999996</v>
      </c>
      <c r="K68" s="31">
        <v>6380.692</v>
      </c>
      <c r="L68" s="31">
        <v>6112.0029999999997</v>
      </c>
      <c r="M68" s="31">
        <v>6047.8280000000004</v>
      </c>
      <c r="N68" s="31">
        <v>6084.1</v>
      </c>
      <c r="O68" s="31">
        <v>5886.2470000000003</v>
      </c>
      <c r="P68" s="31">
        <v>5429.4830000000002</v>
      </c>
      <c r="Q68" s="31">
        <v>5501.415</v>
      </c>
      <c r="R68" s="31">
        <v>5646.1210000000001</v>
      </c>
      <c r="S68" s="31">
        <v>5137.96</v>
      </c>
      <c r="T68" s="31">
        <v>5298.308</v>
      </c>
      <c r="U68" s="31">
        <v>5588.8980000000001</v>
      </c>
      <c r="V68" s="31">
        <v>5588.21</v>
      </c>
      <c r="W68" s="31">
        <v>5480.5559999999996</v>
      </c>
      <c r="X68" s="31">
        <v>5524.9740000000002</v>
      </c>
      <c r="Y68" s="31">
        <v>5998.7349999999997</v>
      </c>
      <c r="Z68" s="31">
        <v>5798.5810000000001</v>
      </c>
      <c r="AA68" s="31">
        <v>6152.0529999999999</v>
      </c>
      <c r="AB68" s="31">
        <v>5758.1329999999998</v>
      </c>
      <c r="AC68" s="31">
        <v>6265.1440000000002</v>
      </c>
      <c r="AD68" s="31">
        <v>6016.277</v>
      </c>
      <c r="AE68" s="31">
        <v>6002.2269999999999</v>
      </c>
      <c r="AF68" s="31">
        <v>6338.6980000000003</v>
      </c>
      <c r="AG68" s="31">
        <v>5373.3720000000003</v>
      </c>
      <c r="AH68" s="56">
        <v>5789.8389999999999</v>
      </c>
      <c r="AI68" s="31">
        <v>5745.7240000000002</v>
      </c>
      <c r="AJ68" s="31">
        <v>5474.558</v>
      </c>
      <c r="AK68" s="31">
        <v>5367.1120000000001</v>
      </c>
      <c r="AL68" s="56">
        <v>5341.6149999999998</v>
      </c>
      <c r="AM68" s="31">
        <v>5173.6040000000003</v>
      </c>
      <c r="AN68" s="31">
        <v>5664.4970000000003</v>
      </c>
      <c r="AO68" s="31">
        <v>5655.402</v>
      </c>
      <c r="AP68" s="56">
        <v>5670.1940000000004</v>
      </c>
      <c r="AQ68" s="31">
        <v>5624.3320000000003</v>
      </c>
      <c r="AR68" s="126">
        <f t="shared" si="0"/>
        <v>8.7120699612881083</v>
      </c>
      <c r="AS68" s="24"/>
      <c r="AX68" s="53"/>
      <c r="AY68" s="59"/>
      <c r="AZ68" s="51"/>
      <c r="BA68" s="52"/>
      <c r="BB68" s="52"/>
      <c r="BC68" s="53"/>
      <c r="BD68" s="37"/>
      <c r="BE68" s="37"/>
      <c r="BG68" s="148"/>
      <c r="BH68" s="131" t="s">
        <v>82</v>
      </c>
      <c r="BI68" s="127">
        <v>5745.7240000000002</v>
      </c>
      <c r="BJ68" s="127">
        <v>5173.6040000000003</v>
      </c>
      <c r="BK68" s="127">
        <v>5624.3320000000003</v>
      </c>
    </row>
    <row r="69" spans="1:66" x14ac:dyDescent="0.25">
      <c r="B69" s="147" t="s">
        <v>19</v>
      </c>
      <c r="C69" s="1" t="s">
        <v>80</v>
      </c>
      <c r="D69" s="31">
        <v>378.25459999999998</v>
      </c>
      <c r="E69" s="31">
        <v>362.57119999999998</v>
      </c>
      <c r="F69" s="31">
        <v>371.24200000000002</v>
      </c>
      <c r="G69" s="31">
        <v>381.40309999999999</v>
      </c>
      <c r="H69" s="31">
        <v>397.62970000000001</v>
      </c>
      <c r="I69" s="31">
        <v>390.2482</v>
      </c>
      <c r="J69" s="31">
        <v>414.66239999999999</v>
      </c>
      <c r="K69" s="31">
        <v>410.86489999999998</v>
      </c>
      <c r="L69" s="31">
        <v>385.70339999999999</v>
      </c>
      <c r="M69" s="31">
        <v>381.08179999999999</v>
      </c>
      <c r="N69" s="31">
        <v>378.8433</v>
      </c>
      <c r="O69" s="31">
        <v>371.15859999999998</v>
      </c>
      <c r="P69" s="31">
        <v>370.35950000000003</v>
      </c>
      <c r="Q69" s="31">
        <v>371.88749999999999</v>
      </c>
      <c r="R69" s="31">
        <v>354.15289999999999</v>
      </c>
      <c r="S69" s="31">
        <v>366.75389999999999</v>
      </c>
      <c r="T69" s="31">
        <v>370.8186</v>
      </c>
      <c r="U69" s="31">
        <v>352.36439999999999</v>
      </c>
      <c r="V69" s="31">
        <v>352.17180000000002</v>
      </c>
      <c r="W69" s="31">
        <v>354.1875</v>
      </c>
      <c r="X69" s="31">
        <v>352.1216</v>
      </c>
      <c r="Y69" s="31">
        <v>336.10230000000001</v>
      </c>
      <c r="Z69" s="31">
        <v>317.56200000000001</v>
      </c>
      <c r="AA69" s="31">
        <v>311.72030000000001</v>
      </c>
      <c r="AB69" s="31">
        <v>320.38499999999999</v>
      </c>
      <c r="AC69" s="31">
        <v>334.89060000000001</v>
      </c>
      <c r="AD69" s="31">
        <v>341.09370000000001</v>
      </c>
      <c r="AE69" s="31">
        <v>354.7944</v>
      </c>
      <c r="AF69" s="31">
        <v>351.60969999999998</v>
      </c>
      <c r="AG69" s="31">
        <v>351.54880000000003</v>
      </c>
      <c r="AH69" s="56">
        <v>369.51150000000001</v>
      </c>
      <c r="AI69" s="31">
        <v>377.25009999999997</v>
      </c>
      <c r="AJ69" s="31">
        <v>345.62139999999999</v>
      </c>
      <c r="AK69" s="31">
        <v>276.64670000000001</v>
      </c>
      <c r="AL69" s="56">
        <v>261.1617</v>
      </c>
      <c r="AM69" s="31">
        <v>302.90449999999998</v>
      </c>
      <c r="AN69" s="31">
        <v>306.37720000000002</v>
      </c>
      <c r="AO69" s="31">
        <v>303.39139999999998</v>
      </c>
      <c r="AP69" s="56">
        <v>315.39089999999999</v>
      </c>
      <c r="AQ69" s="31">
        <v>330.50200000000001</v>
      </c>
      <c r="AR69" s="126">
        <f t="shared" si="0"/>
        <v>9.1109574139704197</v>
      </c>
      <c r="AS69" s="24"/>
      <c r="AX69" s="53"/>
      <c r="AY69" s="59"/>
      <c r="AZ69" s="51"/>
      <c r="BA69" s="52"/>
      <c r="BB69" s="52"/>
      <c r="BC69" s="53"/>
      <c r="BD69" s="37"/>
      <c r="BE69" s="37"/>
      <c r="BG69" s="149" t="s">
        <v>19</v>
      </c>
      <c r="BH69" s="138" t="s">
        <v>80</v>
      </c>
      <c r="BI69" s="139">
        <v>377.25009999999997</v>
      </c>
      <c r="BJ69" s="139">
        <v>302.90449999999998</v>
      </c>
      <c r="BK69" s="139">
        <v>330.50200000000001</v>
      </c>
    </row>
    <row r="70" spans="1:66" x14ac:dyDescent="0.25">
      <c r="B70" s="147"/>
      <c r="C70" s="1" t="s">
        <v>81</v>
      </c>
      <c r="D70" s="31">
        <v>2239.8539999999998</v>
      </c>
      <c r="E70" s="31">
        <v>2181.6439999999998</v>
      </c>
      <c r="F70" s="31">
        <v>2183.652</v>
      </c>
      <c r="G70" s="31">
        <v>2231.433</v>
      </c>
      <c r="H70" s="31">
        <v>2250.7809999999999</v>
      </c>
      <c r="I70" s="31">
        <v>2349.8220000000001</v>
      </c>
      <c r="J70" s="31">
        <v>2271.4960000000001</v>
      </c>
      <c r="K70" s="31">
        <v>2377.5680000000002</v>
      </c>
      <c r="L70" s="31">
        <v>2144.261</v>
      </c>
      <c r="M70" s="31">
        <v>2122.7649999999999</v>
      </c>
      <c r="N70" s="31">
        <v>2146.79</v>
      </c>
      <c r="O70" s="31">
        <v>2136.998</v>
      </c>
      <c r="P70" s="31">
        <v>2112.0010000000002</v>
      </c>
      <c r="Q70" s="31">
        <v>2135.0050000000001</v>
      </c>
      <c r="R70" s="31">
        <v>2097.8829999999998</v>
      </c>
      <c r="S70" s="31">
        <v>2086.7869999999998</v>
      </c>
      <c r="T70" s="31">
        <v>2037.8340000000001</v>
      </c>
      <c r="U70" s="31">
        <v>2038.7940000000001</v>
      </c>
      <c r="V70" s="31">
        <v>2071.518</v>
      </c>
      <c r="W70" s="31">
        <v>2047.0150000000001</v>
      </c>
      <c r="X70" s="31">
        <v>1965.8019999999999</v>
      </c>
      <c r="Y70" s="31">
        <v>2019.4739999999999</v>
      </c>
      <c r="Z70" s="31">
        <v>2049.7220000000002</v>
      </c>
      <c r="AA70" s="31">
        <v>2067.8319999999999</v>
      </c>
      <c r="AB70" s="31">
        <v>2105.7600000000002</v>
      </c>
      <c r="AC70" s="31">
        <v>2089.1779999999999</v>
      </c>
      <c r="AD70" s="31">
        <v>2077.848</v>
      </c>
      <c r="AE70" s="31">
        <v>2159.1790000000001</v>
      </c>
      <c r="AF70" s="31">
        <v>2161.9319999999998</v>
      </c>
      <c r="AG70" s="31">
        <v>2210.288</v>
      </c>
      <c r="AH70" s="56">
        <v>2103.6970000000001</v>
      </c>
      <c r="AI70" s="31">
        <v>2182.6080000000002</v>
      </c>
      <c r="AJ70" s="31">
        <v>2005.721</v>
      </c>
      <c r="AK70" s="31">
        <v>1940.5129999999999</v>
      </c>
      <c r="AL70" s="56">
        <v>1990.1379999999999</v>
      </c>
      <c r="AM70" s="31">
        <v>2096.2739999999999</v>
      </c>
      <c r="AN70" s="31">
        <v>2038.9949999999999</v>
      </c>
      <c r="AO70" s="31">
        <v>1950.6510000000001</v>
      </c>
      <c r="AP70" s="56">
        <v>1890.124</v>
      </c>
      <c r="AQ70" s="31">
        <v>1982.941</v>
      </c>
      <c r="AR70" s="126">
        <f t="shared" si="0"/>
        <v>-5.406402025689383</v>
      </c>
      <c r="AS70" s="24"/>
      <c r="AX70" s="53"/>
      <c r="AY70" s="59"/>
      <c r="AZ70" s="51"/>
      <c r="BA70" s="52"/>
      <c r="BB70" s="52"/>
      <c r="BC70" s="53"/>
      <c r="BD70" s="37"/>
      <c r="BE70" s="37"/>
      <c r="BG70" s="149"/>
      <c r="BH70" s="138" t="s">
        <v>81</v>
      </c>
      <c r="BI70" s="139">
        <v>2182.6080000000002</v>
      </c>
      <c r="BJ70" s="139">
        <v>2096.2739999999999</v>
      </c>
      <c r="BK70" s="139">
        <v>1982.941</v>
      </c>
    </row>
    <row r="71" spans="1:66" x14ac:dyDescent="0.25">
      <c r="B71" s="147"/>
      <c r="C71" s="1" t="s">
        <v>82</v>
      </c>
      <c r="D71" s="31">
        <v>10653.99</v>
      </c>
      <c r="E71" s="31">
        <v>10799.32</v>
      </c>
      <c r="F71" s="31">
        <v>10647.41</v>
      </c>
      <c r="G71" s="31">
        <v>11216</v>
      </c>
      <c r="H71" s="31">
        <v>10833.72</v>
      </c>
      <c r="I71" s="31">
        <v>11264.69</v>
      </c>
      <c r="J71" s="31">
        <v>11077.66</v>
      </c>
      <c r="K71" s="31">
        <v>11290.15</v>
      </c>
      <c r="L71" s="31">
        <v>10173.5</v>
      </c>
      <c r="M71" s="31">
        <v>10173.58</v>
      </c>
      <c r="N71" s="31">
        <v>9472.7340000000004</v>
      </c>
      <c r="O71" s="31">
        <v>9846.1740000000009</v>
      </c>
      <c r="P71" s="31">
        <v>10237.16</v>
      </c>
      <c r="Q71" s="31">
        <v>10971.41</v>
      </c>
      <c r="R71" s="31">
        <v>10657.09</v>
      </c>
      <c r="S71" s="31">
        <v>10675.83</v>
      </c>
      <c r="T71" s="31">
        <v>10190.99</v>
      </c>
      <c r="U71" s="31">
        <v>10355.02</v>
      </c>
      <c r="V71" s="31">
        <v>10124.379999999999</v>
      </c>
      <c r="W71" s="31">
        <v>9591.8439999999991</v>
      </c>
      <c r="X71" s="31">
        <v>9372.9509999999991</v>
      </c>
      <c r="Y71" s="31">
        <v>9881.2829999999994</v>
      </c>
      <c r="Z71" s="31">
        <v>9860.7569999999996</v>
      </c>
      <c r="AA71" s="31">
        <v>10317.950000000001</v>
      </c>
      <c r="AB71" s="31">
        <v>10833.37</v>
      </c>
      <c r="AC71" s="31">
        <v>10087.85</v>
      </c>
      <c r="AD71" s="31">
        <v>10168.07</v>
      </c>
      <c r="AE71" s="31">
        <v>10355.42</v>
      </c>
      <c r="AF71" s="31">
        <v>10135.9</v>
      </c>
      <c r="AG71" s="31">
        <v>10399.129999999999</v>
      </c>
      <c r="AH71" s="56">
        <v>9487.8639999999996</v>
      </c>
      <c r="AI71" s="31">
        <v>9592.6970000000001</v>
      </c>
      <c r="AJ71" s="31">
        <v>9143.6820000000007</v>
      </c>
      <c r="AK71" s="31">
        <v>8442.8089999999993</v>
      </c>
      <c r="AL71" s="56">
        <v>9016.3799999999992</v>
      </c>
      <c r="AM71" s="31">
        <v>9802.8780000000006</v>
      </c>
      <c r="AN71" s="31">
        <v>9830.1839999999993</v>
      </c>
      <c r="AO71" s="31">
        <v>9907.6059999999998</v>
      </c>
      <c r="AP71" s="56">
        <v>9104.1910000000007</v>
      </c>
      <c r="AQ71" s="31">
        <v>9527</v>
      </c>
      <c r="AR71" s="126">
        <f t="shared" ref="AR71:AR74" si="3">((AQ71-AM71)/AM71)*100</f>
        <v>-2.8142551605763186</v>
      </c>
      <c r="AS71" s="24"/>
      <c r="AX71" s="53"/>
      <c r="AY71" s="59"/>
      <c r="AZ71" s="51"/>
      <c r="BA71" s="52"/>
      <c r="BB71" s="52"/>
      <c r="BC71" s="53"/>
      <c r="BG71" s="149"/>
      <c r="BH71" s="138" t="s">
        <v>82</v>
      </c>
      <c r="BI71" s="139">
        <v>9592.6970000000001</v>
      </c>
      <c r="BJ71" s="139">
        <v>9802.8780000000006</v>
      </c>
      <c r="BK71" s="139">
        <v>9527</v>
      </c>
    </row>
    <row r="72" spans="1:66" ht="16.5" customHeight="1" x14ac:dyDescent="0.25">
      <c r="A72" s="33"/>
      <c r="B72" s="146" t="s">
        <v>58</v>
      </c>
      <c r="C72" s="120" t="s">
        <v>80</v>
      </c>
      <c r="D72" s="31">
        <v>295.83920000000001</v>
      </c>
      <c r="E72" s="31">
        <v>301.90370000000001</v>
      </c>
      <c r="F72" s="31">
        <v>306.04930000000002</v>
      </c>
      <c r="G72" s="31">
        <v>314.3904</v>
      </c>
      <c r="H72" s="31">
        <v>315.20179999999999</v>
      </c>
      <c r="I72" s="31">
        <v>324.12779999999998</v>
      </c>
      <c r="J72" s="31">
        <v>329.90519999999998</v>
      </c>
      <c r="K72" s="31">
        <v>332.13940000000002</v>
      </c>
      <c r="L72" s="31">
        <v>329.0575</v>
      </c>
      <c r="M72" s="31">
        <v>320.11959999999999</v>
      </c>
      <c r="N72" s="31">
        <v>321.4348</v>
      </c>
      <c r="O72" s="31">
        <v>325.73500000000001</v>
      </c>
      <c r="P72" s="31">
        <v>316.61340000000001</v>
      </c>
      <c r="Q72" s="31">
        <v>308.33330000000001</v>
      </c>
      <c r="R72" s="31">
        <v>301.23500000000001</v>
      </c>
      <c r="S72" s="31">
        <v>289.9271</v>
      </c>
      <c r="T72" s="31">
        <v>282.7319</v>
      </c>
      <c r="U72" s="31">
        <v>280.20479999999998</v>
      </c>
      <c r="V72" s="31">
        <v>273.30239999999998</v>
      </c>
      <c r="W72" s="31">
        <v>279.53410000000002</v>
      </c>
      <c r="X72" s="31">
        <v>267.49349999999998</v>
      </c>
      <c r="Y72" s="31">
        <v>266.15170000000001</v>
      </c>
      <c r="Z72" s="31">
        <v>268.02300000000002</v>
      </c>
      <c r="AA72" s="31">
        <v>267.5059</v>
      </c>
      <c r="AB72" s="31">
        <v>258.7912</v>
      </c>
      <c r="AC72" s="31">
        <v>262.1825</v>
      </c>
      <c r="AD72" s="55">
        <v>266.35759999999999</v>
      </c>
      <c r="AE72" s="31">
        <v>269.98779999999999</v>
      </c>
      <c r="AF72" s="31">
        <v>262.42189999999999</v>
      </c>
      <c r="AG72" s="31">
        <v>265.09519999999998</v>
      </c>
      <c r="AH72" s="121">
        <v>272.55790000000002</v>
      </c>
      <c r="AI72" s="122">
        <v>278.3304</v>
      </c>
      <c r="AJ72" s="52">
        <v>262.85520000000002</v>
      </c>
      <c r="AK72" s="52">
        <v>186.10210000000001</v>
      </c>
      <c r="AL72" s="52">
        <v>178.39099999999999</v>
      </c>
      <c r="AM72" s="52">
        <v>194.88720000000001</v>
      </c>
      <c r="AN72" s="31">
        <v>197.95519999999999</v>
      </c>
      <c r="AO72" s="31">
        <v>212.82560000000001</v>
      </c>
      <c r="AP72" s="56">
        <v>219.43610000000001</v>
      </c>
      <c r="AQ72" s="31">
        <v>239.39940000000001</v>
      </c>
      <c r="AR72" s="126">
        <f t="shared" si="3"/>
        <v>22.839981281479751</v>
      </c>
      <c r="AS72" s="24"/>
      <c r="AX72" s="53"/>
      <c r="AY72" s="59"/>
      <c r="AZ72" s="51"/>
      <c r="BA72" s="52"/>
      <c r="BB72" s="52"/>
      <c r="BC72" s="53"/>
      <c r="BG72" s="150" t="s">
        <v>58</v>
      </c>
      <c r="BH72" s="140" t="s">
        <v>80</v>
      </c>
      <c r="BI72" s="128">
        <v>278.3304</v>
      </c>
      <c r="BJ72" s="129">
        <v>194.88720000000001</v>
      </c>
      <c r="BK72" s="129">
        <v>239.39940000000001</v>
      </c>
      <c r="BM72" s="31"/>
    </row>
    <row r="73" spans="1:66" x14ac:dyDescent="0.25">
      <c r="A73" s="33"/>
      <c r="B73" s="146"/>
      <c r="C73" s="120" t="s">
        <v>81</v>
      </c>
      <c r="D73" s="31">
        <v>1304.625</v>
      </c>
      <c r="E73" s="31">
        <v>1312.481</v>
      </c>
      <c r="F73" s="31">
        <v>1340.0509999999999</v>
      </c>
      <c r="G73" s="31">
        <v>1352.6389999999999</v>
      </c>
      <c r="H73" s="31">
        <v>1355.3320000000001</v>
      </c>
      <c r="I73" s="31">
        <v>1402.097</v>
      </c>
      <c r="J73" s="31">
        <v>1427.4960000000001</v>
      </c>
      <c r="K73" s="31">
        <v>1433.1110000000001</v>
      </c>
      <c r="L73" s="31">
        <v>1430.5930000000001</v>
      </c>
      <c r="M73" s="31">
        <v>1417.8240000000001</v>
      </c>
      <c r="N73" s="31">
        <v>1436.9559999999999</v>
      </c>
      <c r="O73" s="31">
        <v>1464.31</v>
      </c>
      <c r="P73" s="31">
        <v>1425.6569999999999</v>
      </c>
      <c r="Q73" s="31">
        <v>1418.2729999999999</v>
      </c>
      <c r="R73" s="31">
        <v>1401.3520000000001</v>
      </c>
      <c r="S73" s="31">
        <v>1377.4749999999999</v>
      </c>
      <c r="T73" s="31">
        <v>1363.335</v>
      </c>
      <c r="U73" s="31">
        <v>1362.4849999999999</v>
      </c>
      <c r="V73" s="31">
        <v>1356.1790000000001</v>
      </c>
      <c r="W73" s="31">
        <v>1367.192</v>
      </c>
      <c r="X73" s="31">
        <v>1356.539</v>
      </c>
      <c r="Y73" s="31">
        <v>1339.021</v>
      </c>
      <c r="Z73" s="31">
        <v>1364.4179999999999</v>
      </c>
      <c r="AA73" s="31">
        <v>1372.816</v>
      </c>
      <c r="AB73" s="31">
        <v>1372.8430000000001</v>
      </c>
      <c r="AC73" s="31">
        <v>1381.829</v>
      </c>
      <c r="AD73" s="31">
        <v>1367.5740000000001</v>
      </c>
      <c r="AE73" s="31">
        <v>1408.64</v>
      </c>
      <c r="AF73" s="31">
        <v>1400.325</v>
      </c>
      <c r="AG73" s="31">
        <v>1396.74</v>
      </c>
      <c r="AH73" s="121">
        <v>1418.164</v>
      </c>
      <c r="AI73" s="122">
        <v>1444.96</v>
      </c>
      <c r="AJ73" s="52">
        <v>1409.623</v>
      </c>
      <c r="AK73" s="52">
        <v>1314.2339999999999</v>
      </c>
      <c r="AL73" s="52">
        <v>1306.6130000000001</v>
      </c>
      <c r="AM73" s="52">
        <v>1312.1310000000001</v>
      </c>
      <c r="AN73" s="31">
        <v>1310.2190000000001</v>
      </c>
      <c r="AO73" s="31">
        <v>1339.9480000000001</v>
      </c>
      <c r="AP73" s="56">
        <v>1321.537</v>
      </c>
      <c r="AQ73" s="31">
        <v>1321.731</v>
      </c>
      <c r="AR73" s="126">
        <f t="shared" si="3"/>
        <v>0.73163426517625973</v>
      </c>
      <c r="AS73" s="24"/>
      <c r="AX73" s="53"/>
      <c r="AY73" s="59"/>
      <c r="AZ73" s="51"/>
      <c r="BA73" s="52"/>
      <c r="BB73" s="52"/>
      <c r="BC73" s="53"/>
      <c r="BG73" s="150"/>
      <c r="BH73" s="140" t="s">
        <v>81</v>
      </c>
      <c r="BI73" s="128">
        <v>1444.96</v>
      </c>
      <c r="BJ73" s="129">
        <v>1312.1310000000001</v>
      </c>
      <c r="BK73" s="129">
        <v>1321.731</v>
      </c>
      <c r="BM73" s="31"/>
    </row>
    <row r="74" spans="1:66" ht="17.25" customHeight="1" x14ac:dyDescent="0.25">
      <c r="A74" s="33"/>
      <c r="B74" s="146"/>
      <c r="C74" s="120" t="s">
        <v>82</v>
      </c>
      <c r="D74" s="31">
        <v>6399.8559999999998</v>
      </c>
      <c r="E74" s="31">
        <v>6378.6549999999997</v>
      </c>
      <c r="F74" s="31">
        <v>6390.9780000000001</v>
      </c>
      <c r="G74" s="31">
        <v>6402.0510000000004</v>
      </c>
      <c r="H74" s="31">
        <v>6425.799</v>
      </c>
      <c r="I74" s="31">
        <v>6643.3509999999997</v>
      </c>
      <c r="J74" s="31">
        <v>6765.6570000000002</v>
      </c>
      <c r="K74" s="31">
        <v>6635.1980000000003</v>
      </c>
      <c r="L74" s="31">
        <v>6922.0749999999998</v>
      </c>
      <c r="M74" s="31">
        <v>6922.8109999999997</v>
      </c>
      <c r="N74" s="31">
        <v>6978.8630000000003</v>
      </c>
      <c r="O74" s="31">
        <v>6781.4989999999998</v>
      </c>
      <c r="P74" s="31">
        <v>6776.3909999999996</v>
      </c>
      <c r="Q74" s="31">
        <v>6866.5510000000004</v>
      </c>
      <c r="R74" s="31">
        <v>6793.3630000000003</v>
      </c>
      <c r="S74" s="31">
        <v>6724.8530000000001</v>
      </c>
      <c r="T74" s="31">
        <v>6768.5879999999997</v>
      </c>
      <c r="U74" s="31">
        <v>6552.8819999999996</v>
      </c>
      <c r="V74" s="31">
        <v>6529.8239999999996</v>
      </c>
      <c r="W74" s="31">
        <v>6722.808</v>
      </c>
      <c r="X74" s="31">
        <v>6768.201</v>
      </c>
      <c r="Y74" s="31">
        <v>6690.7650000000003</v>
      </c>
      <c r="Z74" s="31">
        <v>6853.393</v>
      </c>
      <c r="AA74" s="31">
        <v>7127.1049999999996</v>
      </c>
      <c r="AB74" s="31">
        <v>7071.4740000000002</v>
      </c>
      <c r="AC74" s="31">
        <v>7108.3360000000002</v>
      </c>
      <c r="AD74" s="31">
        <v>7276.9650000000001</v>
      </c>
      <c r="AE74" s="31">
        <v>7285.86</v>
      </c>
      <c r="AF74" s="31">
        <v>7282.5969999999998</v>
      </c>
      <c r="AG74" s="31">
        <v>7296.5259999999998</v>
      </c>
      <c r="AH74" s="121">
        <v>7363.2340000000004</v>
      </c>
      <c r="AI74" s="122">
        <v>7463.9369999999999</v>
      </c>
      <c r="AJ74" s="52">
        <v>7364.4989999999998</v>
      </c>
      <c r="AK74" s="52">
        <v>7057.2129999999997</v>
      </c>
      <c r="AL74" s="52">
        <v>7179.3310000000001</v>
      </c>
      <c r="AM74" s="52">
        <v>6916.9059999999999</v>
      </c>
      <c r="AN74" s="31">
        <v>6986.4340000000002</v>
      </c>
      <c r="AO74" s="31">
        <v>6796.94</v>
      </c>
      <c r="AP74" s="56">
        <v>6606.5770000000002</v>
      </c>
      <c r="AQ74" s="31">
        <v>6424.3559999999998</v>
      </c>
      <c r="AR74" s="126">
        <f t="shared" si="3"/>
        <v>-7.1209584169569489</v>
      </c>
      <c r="AS74" s="24"/>
      <c r="AX74" s="53"/>
      <c r="AY74" s="59"/>
      <c r="AZ74" s="51"/>
      <c r="BA74" s="52"/>
      <c r="BB74" s="52"/>
      <c r="BC74" s="53"/>
      <c r="BG74" s="151"/>
      <c r="BH74" s="141" t="s">
        <v>82</v>
      </c>
      <c r="BI74" s="142">
        <v>7463.9369999999999</v>
      </c>
      <c r="BJ74" s="143">
        <v>6916.9059999999999</v>
      </c>
      <c r="BK74" s="143">
        <v>6424.3559999999998</v>
      </c>
      <c r="BM74" s="31"/>
    </row>
    <row r="75" spans="1:66" ht="16.5" customHeight="1" x14ac:dyDescent="0.25">
      <c r="AG75" s="54"/>
      <c r="AH75" s="76"/>
      <c r="AI75" s="58"/>
      <c r="AJ75" s="58"/>
      <c r="AK75" s="58"/>
      <c r="AL75" s="76"/>
      <c r="AM75" s="53"/>
      <c r="AN75" s="53"/>
      <c r="AO75" s="53"/>
      <c r="AP75" s="53"/>
      <c r="AQ75" s="54"/>
      <c r="AR75" s="29"/>
      <c r="AS75" s="29"/>
      <c r="AT75" s="29"/>
      <c r="AU75" s="29"/>
      <c r="AV75" s="29"/>
      <c r="AW75" s="29"/>
      <c r="AX75" s="53"/>
      <c r="AY75" s="59"/>
      <c r="AZ75" s="51"/>
      <c r="BA75" s="52"/>
      <c r="BB75" s="52"/>
      <c r="BC75" s="53"/>
    </row>
    <row r="76" spans="1:66" ht="45" x14ac:dyDescent="0.25">
      <c r="AG76" s="1"/>
      <c r="AH76" s="79"/>
      <c r="AI76" s="34"/>
      <c r="AJ76" s="34"/>
      <c r="AK76" s="34"/>
      <c r="AL76" s="79"/>
      <c r="AM76" s="53"/>
      <c r="AN76" s="53"/>
      <c r="AO76" s="53"/>
      <c r="AP76"/>
      <c r="AQ76" s="83" t="s">
        <v>54</v>
      </c>
      <c r="AR76" s="83" t="s">
        <v>90</v>
      </c>
      <c r="AS76" s="83" t="s">
        <v>91</v>
      </c>
      <c r="AT76" s="83" t="s">
        <v>93</v>
      </c>
      <c r="AU76" s="83" t="s">
        <v>96</v>
      </c>
      <c r="AV76" s="83" t="s">
        <v>97</v>
      </c>
      <c r="AW76" s="83" t="s">
        <v>101</v>
      </c>
      <c r="AX76" s="22"/>
      <c r="AY76" s="75"/>
      <c r="AZ76" s="75"/>
      <c r="BA76" s="75"/>
      <c r="BB76" s="75"/>
      <c r="BC76" s="75"/>
      <c r="BD76" s="75"/>
      <c r="BE76" s="75"/>
      <c r="BG76" s="22"/>
      <c r="BH76" s="132"/>
      <c r="BI76" s="75"/>
      <c r="BJ76" s="75"/>
      <c r="BK76" s="75"/>
      <c r="BL76" s="75"/>
      <c r="BM76" s="75"/>
    </row>
    <row r="77" spans="1:66" x14ac:dyDescent="0.25">
      <c r="AG77" s="1"/>
      <c r="AH77" s="79"/>
      <c r="AI77" s="34"/>
      <c r="AJ77" s="34"/>
      <c r="AK77" s="34"/>
      <c r="AL77" s="79"/>
      <c r="AM77" s="53"/>
      <c r="AN77" s="53"/>
      <c r="AO77" s="53"/>
      <c r="AP77" s="1" t="s">
        <v>80</v>
      </c>
      <c r="AQ77" s="34">
        <f>((AK72-$AJ72)/$AJ72)*100</f>
        <v>-29.199764737391543</v>
      </c>
      <c r="AR77" s="34">
        <f>((AL72-$AJ72)/$AJ72)*100</f>
        <v>-32.133357072639242</v>
      </c>
      <c r="AS77" s="34">
        <f t="shared" ref="AS77:AU77" si="4">((AM72-$AJ72)/$AJ72)*100</f>
        <v>-25.857582425609237</v>
      </c>
      <c r="AT77" s="34">
        <f>((AN72-$AJ72)/$AJ72)*100</f>
        <v>-24.690399885564382</v>
      </c>
      <c r="AU77" s="34">
        <f t="shared" si="4"/>
        <v>-19.033140679735464</v>
      </c>
      <c r="AV77" s="34">
        <f>((AP72-$AJ72)/$AJ72)*100</f>
        <v>-16.518257961037108</v>
      </c>
      <c r="AW77" s="34">
        <f>((AQ72-$AJ72)/$AJ72)*100</f>
        <v>-8.923468129981833</v>
      </c>
      <c r="AX77" s="21"/>
      <c r="AY77" s="34"/>
      <c r="AZ77" s="34"/>
      <c r="BA77" s="34"/>
      <c r="BB77" s="34"/>
      <c r="BC77" s="34"/>
      <c r="BD77" s="34"/>
      <c r="BG77" s="21"/>
      <c r="BH77" s="133"/>
      <c r="BI77" s="34"/>
      <c r="BJ77" s="34"/>
      <c r="BK77" s="34"/>
      <c r="BL77" s="34"/>
      <c r="BM77" s="34"/>
    </row>
    <row r="78" spans="1:66" x14ac:dyDescent="0.25">
      <c r="AG78" s="1"/>
      <c r="AH78" s="79"/>
      <c r="AI78" s="34"/>
      <c r="AJ78" s="34"/>
      <c r="AK78" s="34"/>
      <c r="AL78" s="79"/>
      <c r="AP78" s="1" t="s">
        <v>81</v>
      </c>
      <c r="AQ78" s="34">
        <f>((AK73-$AJ73)/$AJ73)*100</f>
        <v>-6.7669866340149198</v>
      </c>
      <c r="AR78" s="34">
        <f t="shared" ref="AR78:AW79" si="5">((AL73-$AJ73)/$AJ73)*100</f>
        <v>-7.3076276422844959</v>
      </c>
      <c r="AS78" s="34">
        <f t="shared" si="5"/>
        <v>-6.9161754596796428</v>
      </c>
      <c r="AT78" s="34">
        <f t="shared" si="5"/>
        <v>-7.0518145631846245</v>
      </c>
      <c r="AU78" s="34">
        <f t="shared" si="5"/>
        <v>-4.9428109501618485</v>
      </c>
      <c r="AV78" s="34">
        <f t="shared" si="5"/>
        <v>-6.24890484902701</v>
      </c>
      <c r="AW78" s="34">
        <f t="shared" si="5"/>
        <v>-6.2351423040061107</v>
      </c>
      <c r="AX78" s="21"/>
      <c r="AY78" s="34"/>
      <c r="AZ78" s="34"/>
      <c r="BA78" s="34"/>
      <c r="BB78" s="34"/>
      <c r="BC78" s="34"/>
      <c r="BD78" s="34"/>
      <c r="BE78" s="37"/>
      <c r="BG78" s="21"/>
      <c r="BH78" s="133"/>
      <c r="BI78" s="34"/>
      <c r="BJ78" s="34"/>
      <c r="BK78" s="34"/>
      <c r="BL78" s="34"/>
      <c r="BM78" s="34"/>
    </row>
    <row r="79" spans="1:66" x14ac:dyDescent="0.25">
      <c r="C79" s="9" t="s">
        <v>87</v>
      </c>
      <c r="D79" s="7"/>
      <c r="E79" s="7"/>
      <c r="F79" s="7"/>
      <c r="G79" s="7"/>
      <c r="H79" s="7"/>
      <c r="AP79" s="1" t="s">
        <v>82</v>
      </c>
      <c r="AQ79" s="34">
        <f>((AK74-$AJ74)/$AJ74)*100</f>
        <v>-4.1725309488126765</v>
      </c>
      <c r="AR79" s="34">
        <f t="shared" si="5"/>
        <v>-2.5143326110846056</v>
      </c>
      <c r="AS79" s="34">
        <f t="shared" si="5"/>
        <v>-6.0777114641471179</v>
      </c>
      <c r="AT79" s="34">
        <f>((AN74-$AJ74)/$AJ74)*100</f>
        <v>-5.1336146559324618</v>
      </c>
      <c r="AU79" s="34">
        <f t="shared" si="5"/>
        <v>-7.7066885337346127</v>
      </c>
      <c r="AV79" s="34">
        <f>((AP74-$AJ74)/$AJ74)*100</f>
        <v>-10.291562263773809</v>
      </c>
      <c r="AW79" s="34">
        <f>((AQ74-$AJ74)/$AJ74)*100</f>
        <v>-12.765878575039524</v>
      </c>
      <c r="AX79" s="21"/>
      <c r="AY79" s="34"/>
      <c r="AZ79" s="34"/>
      <c r="BA79" s="34"/>
      <c r="BB79" s="34"/>
      <c r="BC79" s="34"/>
      <c r="BD79" s="34"/>
      <c r="BE79" s="37"/>
      <c r="BG79" s="21"/>
      <c r="BH79" s="133"/>
      <c r="BI79" s="34"/>
      <c r="BJ79" s="34"/>
      <c r="BK79" s="34"/>
      <c r="BL79" s="34"/>
      <c r="BM79" s="34"/>
    </row>
    <row r="80" spans="1:66" x14ac:dyDescent="0.25">
      <c r="AX80" s="53"/>
      <c r="AY80" s="59"/>
      <c r="AZ80" s="51"/>
      <c r="BA80" s="52"/>
      <c r="BB80" s="52"/>
      <c r="BC80" s="53"/>
      <c r="BD80" s="37"/>
      <c r="BE80" s="37"/>
    </row>
    <row r="81" spans="2:58" ht="41.25" customHeight="1" x14ac:dyDescent="0.25">
      <c r="D81" s="2" t="s">
        <v>24</v>
      </c>
      <c r="E81" s="2" t="s">
        <v>25</v>
      </c>
      <c r="F81" s="2" t="s">
        <v>26</v>
      </c>
      <c r="G81" s="2" t="s">
        <v>27</v>
      </c>
      <c r="H81" s="2" t="s">
        <v>28</v>
      </c>
      <c r="I81" s="2" t="s">
        <v>29</v>
      </c>
      <c r="J81" s="2" t="s">
        <v>30</v>
      </c>
      <c r="K81" s="2" t="s">
        <v>31</v>
      </c>
      <c r="L81" s="2" t="s">
        <v>32</v>
      </c>
      <c r="M81" s="2" t="s">
        <v>33</v>
      </c>
      <c r="N81" s="2" t="s">
        <v>34</v>
      </c>
      <c r="O81" s="2" t="s">
        <v>35</v>
      </c>
      <c r="P81" s="2" t="s">
        <v>36</v>
      </c>
      <c r="Q81" s="2" t="s">
        <v>37</v>
      </c>
      <c r="R81" s="2" t="s">
        <v>38</v>
      </c>
      <c r="S81" s="2" t="s">
        <v>39</v>
      </c>
      <c r="T81" s="2" t="s">
        <v>40</v>
      </c>
      <c r="U81" s="2" t="s">
        <v>41</v>
      </c>
      <c r="V81" s="2" t="s">
        <v>42</v>
      </c>
      <c r="W81" s="2" t="s">
        <v>43</v>
      </c>
      <c r="X81" s="2" t="s">
        <v>44</v>
      </c>
      <c r="Y81" s="2" t="s">
        <v>45</v>
      </c>
      <c r="Z81" s="2" t="s">
        <v>46</v>
      </c>
      <c r="AA81" s="2" t="s">
        <v>47</v>
      </c>
      <c r="AB81" s="2" t="s">
        <v>48</v>
      </c>
      <c r="AC81" s="2" t="s">
        <v>49</v>
      </c>
      <c r="AD81" s="2" t="s">
        <v>50</v>
      </c>
      <c r="AE81" s="2" t="s">
        <v>51</v>
      </c>
      <c r="AF81" s="2" t="s">
        <v>52</v>
      </c>
      <c r="AG81" s="2" t="s">
        <v>53</v>
      </c>
      <c r="AH81" s="76" t="s">
        <v>54</v>
      </c>
      <c r="AI81" s="29" t="s">
        <v>90</v>
      </c>
      <c r="AJ81" s="29" t="s">
        <v>91</v>
      </c>
      <c r="AK81" s="29" t="s">
        <v>93</v>
      </c>
      <c r="AL81" s="76" t="s">
        <v>96</v>
      </c>
      <c r="AM81" s="65" t="s">
        <v>97</v>
      </c>
      <c r="AN81" s="83" t="s">
        <v>101</v>
      </c>
      <c r="AO81" s="82"/>
      <c r="AP81" s="74"/>
      <c r="AQ81" s="64"/>
      <c r="AR81" s="22"/>
      <c r="AS81" s="82"/>
      <c r="AT81" s="76"/>
      <c r="AU81" s="82"/>
      <c r="AV81" s="22"/>
      <c r="AW81" s="22"/>
      <c r="AX81" s="22"/>
      <c r="AY81" s="53"/>
      <c r="AZ81" s="59"/>
      <c r="BA81" s="51"/>
      <c r="BB81" s="52"/>
      <c r="BC81" s="52"/>
      <c r="BD81" s="53"/>
      <c r="BE81" s="37"/>
      <c r="BF81" s="37"/>
    </row>
    <row r="82" spans="2:58" x14ac:dyDescent="0.25">
      <c r="B82" s="145" t="s">
        <v>60</v>
      </c>
      <c r="C82" s="1" t="s">
        <v>80</v>
      </c>
      <c r="D82" s="31">
        <f>SUM(D6:G6)/4</f>
        <v>223.7841</v>
      </c>
      <c r="E82" s="31">
        <f t="shared" ref="E82:AL82" si="6">SUM(E6:H6)/4</f>
        <v>223.31682500000002</v>
      </c>
      <c r="F82" s="31">
        <f t="shared" si="6"/>
        <v>223.59140000000002</v>
      </c>
      <c r="G82" s="31">
        <f t="shared" si="6"/>
        <v>233.16465000000002</v>
      </c>
      <c r="H82" s="31">
        <f t="shared" si="6"/>
        <v>238.077125</v>
      </c>
      <c r="I82" s="31">
        <f t="shared" si="6"/>
        <v>238.72897499999999</v>
      </c>
      <c r="J82" s="31">
        <f t="shared" si="6"/>
        <v>241.79547500000001</v>
      </c>
      <c r="K82" s="31">
        <f t="shared" si="6"/>
        <v>238.7962</v>
      </c>
      <c r="L82" s="31">
        <f t="shared" si="6"/>
        <v>234.72017499999998</v>
      </c>
      <c r="M82" s="31">
        <f t="shared" si="6"/>
        <v>230.92372499999999</v>
      </c>
      <c r="N82" s="31">
        <f t="shared" si="6"/>
        <v>224.00295</v>
      </c>
      <c r="O82" s="31">
        <f t="shared" si="6"/>
        <v>217.315675</v>
      </c>
      <c r="P82" s="31">
        <f t="shared" si="6"/>
        <v>208.42090000000002</v>
      </c>
      <c r="Q82" s="31">
        <f t="shared" si="6"/>
        <v>203.47472500000001</v>
      </c>
      <c r="R82" s="31">
        <f t="shared" si="6"/>
        <v>198.20422500000001</v>
      </c>
      <c r="S82" s="31">
        <f t="shared" si="6"/>
        <v>187.62290000000002</v>
      </c>
      <c r="T82" s="31">
        <f t="shared" si="6"/>
        <v>174.04455000000002</v>
      </c>
      <c r="U82" s="31">
        <f t="shared" si="6"/>
        <v>158.65402499999999</v>
      </c>
      <c r="V82" s="31">
        <f t="shared" si="6"/>
        <v>146.42905000000002</v>
      </c>
      <c r="W82" s="31">
        <f t="shared" si="6"/>
        <v>138.43805</v>
      </c>
      <c r="X82" s="31">
        <f t="shared" si="6"/>
        <v>137.45224999999999</v>
      </c>
      <c r="Y82" s="31">
        <f t="shared" si="6"/>
        <v>140.58769999999998</v>
      </c>
      <c r="Z82" s="31">
        <f t="shared" si="6"/>
        <v>144.78915000000001</v>
      </c>
      <c r="AA82" s="31">
        <f t="shared" si="6"/>
        <v>148.49462499999998</v>
      </c>
      <c r="AB82" s="31">
        <f t="shared" si="6"/>
        <v>150.4332</v>
      </c>
      <c r="AC82" s="31">
        <f t="shared" si="6"/>
        <v>149.948125</v>
      </c>
      <c r="AD82" s="31">
        <f t="shared" si="6"/>
        <v>153.03617500000001</v>
      </c>
      <c r="AE82" s="31">
        <f t="shared" si="6"/>
        <v>158.38037500000002</v>
      </c>
      <c r="AF82" s="31">
        <f t="shared" si="6"/>
        <v>165.92562500000003</v>
      </c>
      <c r="AG82" s="31">
        <f t="shared" si="6"/>
        <v>171.80467500000003</v>
      </c>
      <c r="AH82" s="56">
        <f t="shared" si="6"/>
        <v>156.77542499999998</v>
      </c>
      <c r="AI82" s="31">
        <f t="shared" si="6"/>
        <v>145.45195000000001</v>
      </c>
      <c r="AJ82" s="31">
        <f t="shared" si="6"/>
        <v>134.10557499999999</v>
      </c>
      <c r="AK82" s="31">
        <f t="shared" si="6"/>
        <v>122.98390000000001</v>
      </c>
      <c r="AL82" s="56">
        <f t="shared" si="6"/>
        <v>129.462075</v>
      </c>
      <c r="AM82" s="31">
        <f>SUM(AM6:AP6)/4</f>
        <v>135.28579999999999</v>
      </c>
      <c r="AN82" s="31">
        <f t="shared" ref="AN82:AN145" si="7">SUM(AN6:AQ6)/4</f>
        <v>144.90552500000001</v>
      </c>
      <c r="AO82" s="36"/>
      <c r="AP82" s="77"/>
      <c r="AQ82" s="36"/>
      <c r="AR82" s="68"/>
      <c r="AS82" s="56"/>
      <c r="AT82" s="56"/>
      <c r="AU82" s="56"/>
      <c r="AV82" s="102"/>
      <c r="AW82" s="78"/>
      <c r="AX82" s="78"/>
      <c r="AY82" s="56"/>
      <c r="AZ82" s="72"/>
      <c r="BA82" s="77"/>
      <c r="BB82" s="52"/>
      <c r="BC82" s="52"/>
      <c r="BD82" s="53"/>
      <c r="BE82" s="37"/>
      <c r="BF82" s="37"/>
    </row>
    <row r="83" spans="2:58" x14ac:dyDescent="0.25">
      <c r="B83" s="145"/>
      <c r="C83" s="1" t="s">
        <v>81</v>
      </c>
      <c r="D83" s="31">
        <f t="shared" ref="D83:AM83" si="8">SUM(D7:G7)/4</f>
        <v>947.63315</v>
      </c>
      <c r="E83" s="31">
        <f t="shared" si="8"/>
        <v>945.20097499999997</v>
      </c>
      <c r="F83" s="31">
        <f t="shared" si="8"/>
        <v>944.20262500000001</v>
      </c>
      <c r="G83" s="31">
        <f t="shared" si="8"/>
        <v>954.57595000000003</v>
      </c>
      <c r="H83" s="31">
        <f t="shared" si="8"/>
        <v>973.94295000000011</v>
      </c>
      <c r="I83" s="31">
        <f t="shared" si="8"/>
        <v>982.77332500000011</v>
      </c>
      <c r="J83" s="31">
        <f t="shared" si="8"/>
        <v>991.10817499999996</v>
      </c>
      <c r="K83" s="31">
        <f t="shared" si="8"/>
        <v>999.53989999999999</v>
      </c>
      <c r="L83" s="31">
        <f t="shared" si="8"/>
        <v>991.030575</v>
      </c>
      <c r="M83" s="31">
        <f t="shared" si="8"/>
        <v>988.20944999999995</v>
      </c>
      <c r="N83" s="31">
        <f t="shared" si="8"/>
        <v>975.41122499999994</v>
      </c>
      <c r="O83" s="31">
        <f t="shared" si="8"/>
        <v>957.65482499999996</v>
      </c>
      <c r="P83" s="31">
        <f t="shared" si="8"/>
        <v>936.50265000000002</v>
      </c>
      <c r="Q83" s="31">
        <f t="shared" si="8"/>
        <v>915.06902500000001</v>
      </c>
      <c r="R83" s="31">
        <f t="shared" si="8"/>
        <v>893.64059999999995</v>
      </c>
      <c r="S83" s="31">
        <f t="shared" si="8"/>
        <v>862.131125</v>
      </c>
      <c r="T83" s="31">
        <f t="shared" si="8"/>
        <v>821.9375</v>
      </c>
      <c r="U83" s="31">
        <f t="shared" si="8"/>
        <v>797.22450000000003</v>
      </c>
      <c r="V83" s="31">
        <f t="shared" si="8"/>
        <v>792.13495</v>
      </c>
      <c r="W83" s="31">
        <f t="shared" si="8"/>
        <v>795.30932499999994</v>
      </c>
      <c r="X83" s="31">
        <f t="shared" si="8"/>
        <v>825.59879999999998</v>
      </c>
      <c r="Y83" s="31">
        <f t="shared" si="8"/>
        <v>841.87265000000002</v>
      </c>
      <c r="Z83" s="31">
        <f t="shared" si="8"/>
        <v>851.54872499999999</v>
      </c>
      <c r="AA83" s="31">
        <f t="shared" si="8"/>
        <v>862.22757499999989</v>
      </c>
      <c r="AB83" s="31">
        <f t="shared" si="8"/>
        <v>859.19557499999996</v>
      </c>
      <c r="AC83" s="31">
        <f t="shared" si="8"/>
        <v>865.57409999999993</v>
      </c>
      <c r="AD83" s="31">
        <f t="shared" si="8"/>
        <v>869.72679999999991</v>
      </c>
      <c r="AE83" s="31">
        <f t="shared" si="8"/>
        <v>881.3823000000001</v>
      </c>
      <c r="AF83" s="31">
        <f t="shared" si="8"/>
        <v>890.35294999999996</v>
      </c>
      <c r="AG83" s="31">
        <f t="shared" si="8"/>
        <v>891.367075</v>
      </c>
      <c r="AH83" s="56">
        <f t="shared" si="8"/>
        <v>869.4110750000001</v>
      </c>
      <c r="AI83" s="31">
        <f t="shared" si="8"/>
        <v>855.65162500000008</v>
      </c>
      <c r="AJ83" s="31">
        <f t="shared" si="8"/>
        <v>844.58387500000003</v>
      </c>
      <c r="AK83" s="31">
        <f t="shared" si="8"/>
        <v>813.24317500000006</v>
      </c>
      <c r="AL83" s="56">
        <f t="shared" si="8"/>
        <v>808.53417499999989</v>
      </c>
      <c r="AM83" s="31">
        <f t="shared" si="8"/>
        <v>796.97904999999992</v>
      </c>
      <c r="AN83" s="31">
        <f t="shared" si="7"/>
        <v>794.35007499999995</v>
      </c>
      <c r="AO83" s="36"/>
      <c r="AP83" s="77"/>
      <c r="AQ83" s="36"/>
      <c r="AR83" s="68"/>
      <c r="AS83" s="56"/>
      <c r="AT83" s="56"/>
      <c r="AU83" s="56"/>
      <c r="AV83" s="102"/>
      <c r="AW83" s="78"/>
      <c r="AX83" s="78"/>
      <c r="AY83" s="56"/>
      <c r="AZ83" s="72"/>
      <c r="BA83" s="77"/>
      <c r="BB83" s="52"/>
      <c r="BC83" s="52"/>
      <c r="BD83" s="53"/>
      <c r="BE83" s="37"/>
      <c r="BF83" s="37"/>
    </row>
    <row r="84" spans="2:58" x14ac:dyDescent="0.25">
      <c r="B84" s="145"/>
      <c r="C84" s="1" t="s">
        <v>82</v>
      </c>
      <c r="D84" s="31">
        <f t="shared" ref="D84:AM84" si="9">SUM(D8:G8)/4</f>
        <v>5348.4362500000007</v>
      </c>
      <c r="E84" s="31">
        <f t="shared" si="9"/>
        <v>5321.0635000000002</v>
      </c>
      <c r="F84" s="31">
        <f t="shared" si="9"/>
        <v>5300.73675</v>
      </c>
      <c r="G84" s="31">
        <f t="shared" si="9"/>
        <v>5208.8005000000003</v>
      </c>
      <c r="H84" s="31">
        <f t="shared" si="9"/>
        <v>5321.2489999999998</v>
      </c>
      <c r="I84" s="31">
        <f t="shared" si="9"/>
        <v>5243.8222500000002</v>
      </c>
      <c r="J84" s="31">
        <f t="shared" si="9"/>
        <v>5278.6257500000002</v>
      </c>
      <c r="K84" s="31">
        <f t="shared" si="9"/>
        <v>5311.0935000000009</v>
      </c>
      <c r="L84" s="31">
        <f t="shared" si="9"/>
        <v>5120.1377499999999</v>
      </c>
      <c r="M84" s="31">
        <f t="shared" si="9"/>
        <v>5023.45975</v>
      </c>
      <c r="N84" s="31">
        <f t="shared" si="9"/>
        <v>4822.6642499999998</v>
      </c>
      <c r="O84" s="31">
        <f t="shared" si="9"/>
        <v>4696.2355000000007</v>
      </c>
      <c r="P84" s="31">
        <f t="shared" si="9"/>
        <v>4777.3744999999999</v>
      </c>
      <c r="Q84" s="31">
        <f t="shared" si="9"/>
        <v>4741.4220000000005</v>
      </c>
      <c r="R84" s="31">
        <f t="shared" si="9"/>
        <v>4810.6837500000001</v>
      </c>
      <c r="S84" s="31">
        <f t="shared" si="9"/>
        <v>4746.3795</v>
      </c>
      <c r="T84" s="31">
        <f t="shared" si="9"/>
        <v>4505.4454999999998</v>
      </c>
      <c r="U84" s="31">
        <f t="shared" si="9"/>
        <v>4573.6064999999999</v>
      </c>
      <c r="V84" s="31">
        <f t="shared" si="9"/>
        <v>4629.4424999999992</v>
      </c>
      <c r="W84" s="31">
        <f t="shared" si="9"/>
        <v>4799.6507499999998</v>
      </c>
      <c r="X84" s="31">
        <f t="shared" si="9"/>
        <v>5165.6715000000004</v>
      </c>
      <c r="Y84" s="31">
        <f t="shared" si="9"/>
        <v>5145.4002499999997</v>
      </c>
      <c r="Z84" s="31">
        <f t="shared" si="9"/>
        <v>4986.1710000000003</v>
      </c>
      <c r="AA84" s="31">
        <f t="shared" si="9"/>
        <v>4766.7190000000001</v>
      </c>
      <c r="AB84" s="31">
        <f t="shared" si="9"/>
        <v>4328.5535</v>
      </c>
      <c r="AC84" s="31">
        <f t="shared" si="9"/>
        <v>4194.9752500000004</v>
      </c>
      <c r="AD84" s="31">
        <f t="shared" si="9"/>
        <v>4130.8992500000004</v>
      </c>
      <c r="AE84" s="31">
        <f t="shared" si="9"/>
        <v>4194.9937499999996</v>
      </c>
      <c r="AF84" s="31">
        <f t="shared" si="9"/>
        <v>4287.1629999999996</v>
      </c>
      <c r="AG84" s="31">
        <f t="shared" si="9"/>
        <v>4302.30375</v>
      </c>
      <c r="AH84" s="56">
        <f t="shared" si="9"/>
        <v>4531.0929999999998</v>
      </c>
      <c r="AI84" s="31">
        <f t="shared" si="9"/>
        <v>4515.2219999999998</v>
      </c>
      <c r="AJ84" s="31">
        <f t="shared" si="9"/>
        <v>4513.9079999999994</v>
      </c>
      <c r="AK84" s="31">
        <f t="shared" si="9"/>
        <v>4370.92875</v>
      </c>
      <c r="AL84" s="56">
        <f t="shared" si="9"/>
        <v>4060.8517500000003</v>
      </c>
      <c r="AM84" s="31">
        <f t="shared" si="9"/>
        <v>3836.9972499999999</v>
      </c>
      <c r="AN84" s="31">
        <f t="shared" si="7"/>
        <v>3645.5272500000001</v>
      </c>
      <c r="AO84" s="36"/>
      <c r="AP84" s="77"/>
      <c r="AQ84" s="36"/>
      <c r="AR84" s="103"/>
      <c r="AS84" s="56"/>
      <c r="AT84" s="56"/>
      <c r="AU84" s="56"/>
      <c r="AV84" s="102"/>
      <c r="AW84" s="78"/>
      <c r="AX84" s="78"/>
      <c r="AY84" s="56"/>
      <c r="AZ84" s="104"/>
      <c r="BA84" s="77"/>
      <c r="BB84" s="52"/>
      <c r="BC84" s="52"/>
      <c r="BD84" s="53"/>
      <c r="BE84" s="37"/>
      <c r="BF84" s="37"/>
    </row>
    <row r="85" spans="2:58" x14ac:dyDescent="0.25">
      <c r="B85" s="145" t="s">
        <v>61</v>
      </c>
      <c r="C85" s="1" t="s">
        <v>80</v>
      </c>
      <c r="D85" s="31">
        <f t="shared" ref="D85:AM85" si="10">SUM(D9:G9)/4</f>
        <v>216.58879999999999</v>
      </c>
      <c r="E85" s="31">
        <f t="shared" si="10"/>
        <v>220.24209999999999</v>
      </c>
      <c r="F85" s="31">
        <f t="shared" si="10"/>
        <v>222.71817499999997</v>
      </c>
      <c r="G85" s="31">
        <f t="shared" si="10"/>
        <v>227.01332500000001</v>
      </c>
      <c r="H85" s="31">
        <f t="shared" si="10"/>
        <v>233.90805</v>
      </c>
      <c r="I85" s="31">
        <f t="shared" si="10"/>
        <v>238.19072499999999</v>
      </c>
      <c r="J85" s="31">
        <f t="shared" si="10"/>
        <v>242.181825</v>
      </c>
      <c r="K85" s="31">
        <f t="shared" si="10"/>
        <v>242.648775</v>
      </c>
      <c r="L85" s="31">
        <f t="shared" si="10"/>
        <v>240.10332500000001</v>
      </c>
      <c r="M85" s="31">
        <f t="shared" si="10"/>
        <v>237.52932499999997</v>
      </c>
      <c r="N85" s="31">
        <f t="shared" si="10"/>
        <v>232.35332500000001</v>
      </c>
      <c r="O85" s="31">
        <f t="shared" si="10"/>
        <v>230.42237499999999</v>
      </c>
      <c r="P85" s="31">
        <f t="shared" si="10"/>
        <v>226.55465000000001</v>
      </c>
      <c r="Q85" s="31">
        <f t="shared" si="10"/>
        <v>221.36969999999999</v>
      </c>
      <c r="R85" s="31">
        <f t="shared" si="10"/>
        <v>217.78247500000001</v>
      </c>
      <c r="S85" s="31">
        <f t="shared" si="10"/>
        <v>209.34757500000001</v>
      </c>
      <c r="T85" s="31">
        <f t="shared" si="10"/>
        <v>207.61882500000002</v>
      </c>
      <c r="U85" s="31">
        <f t="shared" si="10"/>
        <v>208.38302499999998</v>
      </c>
      <c r="V85" s="31">
        <f t="shared" si="10"/>
        <v>208.15447499999999</v>
      </c>
      <c r="W85" s="31">
        <f t="shared" si="10"/>
        <v>215.19437499999998</v>
      </c>
      <c r="X85" s="31">
        <f t="shared" si="10"/>
        <v>214.310675</v>
      </c>
      <c r="Y85" s="31">
        <f t="shared" si="10"/>
        <v>211.03269999999998</v>
      </c>
      <c r="Z85" s="31">
        <f t="shared" si="10"/>
        <v>207.66659999999999</v>
      </c>
      <c r="AA85" s="31">
        <f t="shared" si="10"/>
        <v>197.50139999999999</v>
      </c>
      <c r="AB85" s="31">
        <f t="shared" si="10"/>
        <v>190.62789999999998</v>
      </c>
      <c r="AC85" s="31">
        <f t="shared" si="10"/>
        <v>187.67952500000001</v>
      </c>
      <c r="AD85" s="31">
        <f t="shared" si="10"/>
        <v>186.2705</v>
      </c>
      <c r="AE85" s="31">
        <f t="shared" si="10"/>
        <v>190.77105</v>
      </c>
      <c r="AF85" s="31">
        <f t="shared" si="10"/>
        <v>195.606325</v>
      </c>
      <c r="AG85" s="31">
        <f t="shared" si="10"/>
        <v>193.14024999999998</v>
      </c>
      <c r="AH85" s="56">
        <f t="shared" si="10"/>
        <v>187.08047499999998</v>
      </c>
      <c r="AI85" s="31">
        <f t="shared" si="10"/>
        <v>177.15895</v>
      </c>
      <c r="AJ85" s="31">
        <f t="shared" si="10"/>
        <v>163.67622499999999</v>
      </c>
      <c r="AK85" s="31">
        <f t="shared" si="10"/>
        <v>156.08182500000001</v>
      </c>
      <c r="AL85" s="56">
        <f t="shared" si="10"/>
        <v>152.72329999999999</v>
      </c>
      <c r="AM85" s="31">
        <f t="shared" si="10"/>
        <v>154.173925</v>
      </c>
      <c r="AN85" s="31">
        <f t="shared" si="7"/>
        <v>157.100875</v>
      </c>
      <c r="AO85" s="36"/>
      <c r="AP85" s="77"/>
      <c r="AQ85" s="36"/>
      <c r="AR85" s="68"/>
      <c r="AS85" s="56"/>
      <c r="AT85" s="56"/>
      <c r="AU85" s="56"/>
      <c r="AV85" s="102"/>
      <c r="AW85" s="78"/>
      <c r="AX85" s="78"/>
      <c r="AY85" s="56"/>
      <c r="AZ85" s="72"/>
      <c r="BA85" s="77"/>
      <c r="BB85" s="52"/>
      <c r="BC85" s="52"/>
      <c r="BD85" s="53"/>
      <c r="BE85" s="37"/>
      <c r="BF85" s="37"/>
    </row>
    <row r="86" spans="2:58" x14ac:dyDescent="0.25">
      <c r="B86" s="145"/>
      <c r="C86" s="1" t="s">
        <v>81</v>
      </c>
      <c r="D86" s="31">
        <f t="shared" ref="D86:AM86" si="11">SUM(D10:G10)/4</f>
        <v>869.36384999999996</v>
      </c>
      <c r="E86" s="31">
        <f t="shared" si="11"/>
        <v>872.47779999999989</v>
      </c>
      <c r="F86" s="31">
        <f t="shared" si="11"/>
        <v>874.96724999999992</v>
      </c>
      <c r="G86" s="31">
        <f t="shared" si="11"/>
        <v>880.32672500000001</v>
      </c>
      <c r="H86" s="31">
        <f t="shared" si="11"/>
        <v>900.33867500000008</v>
      </c>
      <c r="I86" s="31">
        <f t="shared" si="11"/>
        <v>912.19967499999996</v>
      </c>
      <c r="J86" s="31">
        <f t="shared" si="11"/>
        <v>924.13864999999998</v>
      </c>
      <c r="K86" s="31">
        <f t="shared" si="11"/>
        <v>923.86462499999993</v>
      </c>
      <c r="L86" s="31">
        <f t="shared" si="11"/>
        <v>910.60874999999999</v>
      </c>
      <c r="M86" s="31">
        <f t="shared" si="11"/>
        <v>898.83212500000002</v>
      </c>
      <c r="N86" s="31">
        <f t="shared" si="11"/>
        <v>873.71355000000005</v>
      </c>
      <c r="O86" s="31">
        <f t="shared" si="11"/>
        <v>851.41104999999993</v>
      </c>
      <c r="P86" s="31">
        <f t="shared" si="11"/>
        <v>845.17817500000001</v>
      </c>
      <c r="Q86" s="31">
        <f t="shared" si="11"/>
        <v>847.79627499999992</v>
      </c>
      <c r="R86" s="31">
        <f t="shared" si="11"/>
        <v>855.07757500000002</v>
      </c>
      <c r="S86" s="31">
        <f t="shared" si="11"/>
        <v>863.43799999999999</v>
      </c>
      <c r="T86" s="31">
        <f t="shared" si="11"/>
        <v>860.874325</v>
      </c>
      <c r="U86" s="31">
        <f t="shared" si="11"/>
        <v>853.44669999999996</v>
      </c>
      <c r="V86" s="31">
        <f t="shared" si="11"/>
        <v>847.97495000000004</v>
      </c>
      <c r="W86" s="31">
        <f t="shared" si="11"/>
        <v>858.83100000000002</v>
      </c>
      <c r="X86" s="31">
        <f t="shared" si="11"/>
        <v>875.40370000000007</v>
      </c>
      <c r="Y86" s="31">
        <f t="shared" si="11"/>
        <v>897.43762500000003</v>
      </c>
      <c r="Z86" s="31">
        <f t="shared" si="11"/>
        <v>921.00842499999999</v>
      </c>
      <c r="AA86" s="31">
        <f t="shared" si="11"/>
        <v>920.52487500000007</v>
      </c>
      <c r="AB86" s="31">
        <f t="shared" si="11"/>
        <v>913.35800000000006</v>
      </c>
      <c r="AC86" s="31">
        <f t="shared" si="11"/>
        <v>908.88477499999999</v>
      </c>
      <c r="AD86" s="31">
        <f t="shared" si="11"/>
        <v>901.83837500000004</v>
      </c>
      <c r="AE86" s="31">
        <f t="shared" si="11"/>
        <v>912.15017499999999</v>
      </c>
      <c r="AF86" s="31">
        <f t="shared" si="11"/>
        <v>944.05189999999993</v>
      </c>
      <c r="AG86" s="31">
        <f t="shared" si="11"/>
        <v>944.31584999999995</v>
      </c>
      <c r="AH86" s="56">
        <f t="shared" si="11"/>
        <v>967.09899999999993</v>
      </c>
      <c r="AI86" s="31">
        <f t="shared" si="11"/>
        <v>951.76234999999997</v>
      </c>
      <c r="AJ86" s="31">
        <f t="shared" si="11"/>
        <v>923.01219999999989</v>
      </c>
      <c r="AK86" s="31">
        <f t="shared" si="11"/>
        <v>930.34169999999995</v>
      </c>
      <c r="AL86" s="56">
        <f t="shared" si="11"/>
        <v>915.38557500000002</v>
      </c>
      <c r="AM86" s="31">
        <f t="shared" si="11"/>
        <v>933.04067500000008</v>
      </c>
      <c r="AN86" s="31">
        <f t="shared" si="7"/>
        <v>935.59334999999999</v>
      </c>
      <c r="AO86" s="36"/>
      <c r="AP86" s="77"/>
      <c r="AQ86" s="36"/>
      <c r="AR86" s="103"/>
      <c r="AS86" s="56"/>
      <c r="AT86" s="56"/>
      <c r="AU86" s="56"/>
      <c r="AV86" s="102"/>
      <c r="AW86" s="78"/>
      <c r="AX86" s="78"/>
      <c r="AY86" s="56"/>
      <c r="AZ86" s="104"/>
      <c r="BA86" s="77"/>
      <c r="BB86" s="52"/>
      <c r="BC86" s="52"/>
      <c r="BD86" s="53"/>
      <c r="BE86" s="37"/>
      <c r="BF86" s="37"/>
    </row>
    <row r="87" spans="2:58" x14ac:dyDescent="0.25">
      <c r="B87" s="145"/>
      <c r="C87" s="1" t="s">
        <v>82</v>
      </c>
      <c r="D87" s="31">
        <f t="shared" ref="D87:AM87" si="12">SUM(D11:G11)/4</f>
        <v>3698.8670000000002</v>
      </c>
      <c r="E87" s="31">
        <f t="shared" si="12"/>
        <v>3746.61825</v>
      </c>
      <c r="F87" s="31">
        <f t="shared" si="12"/>
        <v>3940.3720000000003</v>
      </c>
      <c r="G87" s="31">
        <f t="shared" si="12"/>
        <v>4193.0880000000006</v>
      </c>
      <c r="H87" s="31">
        <f t="shared" si="12"/>
        <v>4350.0155000000004</v>
      </c>
      <c r="I87" s="31">
        <f t="shared" si="12"/>
        <v>4600.4182500000006</v>
      </c>
      <c r="J87" s="31">
        <f t="shared" si="12"/>
        <v>4576.1102500000006</v>
      </c>
      <c r="K87" s="31">
        <f t="shared" si="12"/>
        <v>4395.67875</v>
      </c>
      <c r="L87" s="31">
        <f t="shared" si="12"/>
        <v>4299.6909999999998</v>
      </c>
      <c r="M87" s="31">
        <f t="shared" si="12"/>
        <v>3954.7617500000001</v>
      </c>
      <c r="N87" s="31">
        <f t="shared" si="12"/>
        <v>3655.0250000000001</v>
      </c>
      <c r="O87" s="31">
        <f t="shared" si="12"/>
        <v>3596.54925</v>
      </c>
      <c r="P87" s="31">
        <f t="shared" si="12"/>
        <v>3490.59</v>
      </c>
      <c r="Q87" s="31">
        <f t="shared" si="12"/>
        <v>3546.3622500000001</v>
      </c>
      <c r="R87" s="31">
        <f t="shared" si="12"/>
        <v>3723.1129999999998</v>
      </c>
      <c r="S87" s="31">
        <f t="shared" si="12"/>
        <v>3775.9269999999997</v>
      </c>
      <c r="T87" s="31">
        <f t="shared" si="12"/>
        <v>3811.0732499999999</v>
      </c>
      <c r="U87" s="31">
        <f t="shared" si="12"/>
        <v>3834.0167499999998</v>
      </c>
      <c r="V87" s="31">
        <f t="shared" si="12"/>
        <v>3804.8587499999999</v>
      </c>
      <c r="W87" s="31">
        <f t="shared" si="12"/>
        <v>3925.6042499999999</v>
      </c>
      <c r="X87" s="31">
        <f t="shared" si="12"/>
        <v>4093.03575</v>
      </c>
      <c r="Y87" s="31">
        <f t="shared" si="12"/>
        <v>4425.0034999999998</v>
      </c>
      <c r="Z87" s="31">
        <f t="shared" si="12"/>
        <v>4807.3004999999994</v>
      </c>
      <c r="AA87" s="31">
        <f t="shared" si="12"/>
        <v>5125.3947499999995</v>
      </c>
      <c r="AB87" s="31">
        <f t="shared" si="12"/>
        <v>5504.6514999999999</v>
      </c>
      <c r="AC87" s="31">
        <f t="shared" si="12"/>
        <v>5543.6067499999999</v>
      </c>
      <c r="AD87" s="31">
        <f t="shared" si="12"/>
        <v>5483.1525000000001</v>
      </c>
      <c r="AE87" s="31">
        <f t="shared" si="12"/>
        <v>5319.8862499999996</v>
      </c>
      <c r="AF87" s="31">
        <f t="shared" si="12"/>
        <v>5241.7969999999996</v>
      </c>
      <c r="AG87" s="31">
        <f t="shared" si="12"/>
        <v>5221.8407499999994</v>
      </c>
      <c r="AH87" s="56">
        <f t="shared" si="12"/>
        <v>5390.1170000000002</v>
      </c>
      <c r="AI87" s="31">
        <f t="shared" si="12"/>
        <v>5456.6954999999998</v>
      </c>
      <c r="AJ87" s="31">
        <f t="shared" si="12"/>
        <v>5497.7697500000004</v>
      </c>
      <c r="AK87" s="31">
        <f t="shared" si="12"/>
        <v>5771.6107499999998</v>
      </c>
      <c r="AL87" s="56">
        <f t="shared" si="12"/>
        <v>5770.468499999999</v>
      </c>
      <c r="AM87" s="31">
        <f t="shared" si="12"/>
        <v>5991.1827499999999</v>
      </c>
      <c r="AN87" s="31">
        <f t="shared" si="7"/>
        <v>5810.4604999999992</v>
      </c>
      <c r="AO87" s="36"/>
      <c r="AP87" s="77"/>
      <c r="AQ87" s="36"/>
      <c r="AR87" s="68"/>
      <c r="AS87" s="56"/>
      <c r="AT87" s="56"/>
      <c r="AU87" s="56"/>
      <c r="AV87" s="102"/>
      <c r="AW87" s="78"/>
      <c r="AX87" s="78"/>
      <c r="AY87" s="56"/>
      <c r="AZ87" s="72"/>
      <c r="BA87" s="77"/>
      <c r="BB87" s="52"/>
      <c r="BC87" s="52"/>
      <c r="BD87" s="53"/>
      <c r="BE87" s="37"/>
      <c r="BF87" s="37"/>
    </row>
    <row r="88" spans="2:58" x14ac:dyDescent="0.25">
      <c r="B88" s="145" t="s">
        <v>62</v>
      </c>
      <c r="C88" s="1" t="s">
        <v>80</v>
      </c>
      <c r="D88" s="31">
        <f t="shared" ref="D88:AM88" si="13">SUM(D12:G12)/4</f>
        <v>206.58</v>
      </c>
      <c r="E88" s="31">
        <f t="shared" si="13"/>
        <v>204.61154999999999</v>
      </c>
      <c r="F88" s="31">
        <f t="shared" si="13"/>
        <v>200.00434999999999</v>
      </c>
      <c r="G88" s="31">
        <f t="shared" si="13"/>
        <v>203.249</v>
      </c>
      <c r="H88" s="31">
        <f t="shared" si="13"/>
        <v>209.658725</v>
      </c>
      <c r="I88" s="31">
        <f t="shared" si="13"/>
        <v>219.03309999999999</v>
      </c>
      <c r="J88" s="31">
        <f t="shared" si="13"/>
        <v>236.90919999999997</v>
      </c>
      <c r="K88" s="31">
        <f t="shared" si="13"/>
        <v>243.74802499999998</v>
      </c>
      <c r="L88" s="31">
        <f t="shared" si="13"/>
        <v>251.81392499999998</v>
      </c>
      <c r="M88" s="31">
        <f t="shared" si="13"/>
        <v>252.7902</v>
      </c>
      <c r="N88" s="31">
        <f t="shared" si="13"/>
        <v>244.61942500000001</v>
      </c>
      <c r="O88" s="31">
        <f t="shared" si="13"/>
        <v>236.14427499999999</v>
      </c>
      <c r="P88" s="31">
        <f t="shared" si="13"/>
        <v>221.63480000000001</v>
      </c>
      <c r="Q88" s="31">
        <f t="shared" si="13"/>
        <v>203.03255000000001</v>
      </c>
      <c r="R88" s="31">
        <f t="shared" si="13"/>
        <v>191.39400000000001</v>
      </c>
      <c r="S88" s="31">
        <f t="shared" si="13"/>
        <v>184.86432500000001</v>
      </c>
      <c r="T88" s="31">
        <f t="shared" si="13"/>
        <v>182.50457499999999</v>
      </c>
      <c r="U88" s="31">
        <f t="shared" si="13"/>
        <v>186.22972499999997</v>
      </c>
      <c r="V88" s="31">
        <f t="shared" si="13"/>
        <v>186.90652499999999</v>
      </c>
      <c r="W88" s="31">
        <f t="shared" si="13"/>
        <v>182.34880000000001</v>
      </c>
      <c r="X88" s="31">
        <f t="shared" si="13"/>
        <v>178.05070000000001</v>
      </c>
      <c r="Y88" s="31">
        <f t="shared" si="13"/>
        <v>171.23125000000002</v>
      </c>
      <c r="Z88" s="31">
        <f t="shared" si="13"/>
        <v>160.71730000000002</v>
      </c>
      <c r="AA88" s="31">
        <f t="shared" si="13"/>
        <v>162.64512500000001</v>
      </c>
      <c r="AB88" s="31">
        <f t="shared" si="13"/>
        <v>160.40275</v>
      </c>
      <c r="AC88" s="31">
        <f t="shared" si="13"/>
        <v>170.596675</v>
      </c>
      <c r="AD88" s="31">
        <f t="shared" si="13"/>
        <v>183.52597499999999</v>
      </c>
      <c r="AE88" s="31">
        <f t="shared" si="13"/>
        <v>181.70182499999999</v>
      </c>
      <c r="AF88" s="31">
        <f t="shared" si="13"/>
        <v>183.07272500000002</v>
      </c>
      <c r="AG88" s="31">
        <f t="shared" si="13"/>
        <v>176.62565000000001</v>
      </c>
      <c r="AH88" s="56">
        <f t="shared" si="13"/>
        <v>170.87549999999999</v>
      </c>
      <c r="AI88" s="31">
        <f t="shared" si="13"/>
        <v>167.226575</v>
      </c>
      <c r="AJ88" s="31">
        <f t="shared" si="13"/>
        <v>171.22935000000001</v>
      </c>
      <c r="AK88" s="31">
        <f t="shared" si="13"/>
        <v>177.61347499999999</v>
      </c>
      <c r="AL88" s="56">
        <f t="shared" si="13"/>
        <v>184.21279999999999</v>
      </c>
      <c r="AM88" s="31">
        <f t="shared" si="13"/>
        <v>195.78162499999999</v>
      </c>
      <c r="AN88" s="31">
        <f t="shared" si="7"/>
        <v>200.853475</v>
      </c>
      <c r="AO88" s="36"/>
      <c r="AP88" s="77"/>
      <c r="AQ88" s="36"/>
      <c r="AR88" s="68"/>
      <c r="AS88" s="56"/>
      <c r="AT88" s="56"/>
      <c r="AU88" s="56"/>
      <c r="AV88" s="102"/>
      <c r="AW88" s="78"/>
      <c r="AX88" s="78"/>
      <c r="AY88" s="56"/>
      <c r="AZ88" s="72"/>
      <c r="BA88" s="77"/>
      <c r="BB88" s="52"/>
      <c r="BC88" s="52"/>
      <c r="BD88" s="53"/>
      <c r="BE88" s="37"/>
      <c r="BF88" s="37"/>
    </row>
    <row r="89" spans="2:58" x14ac:dyDescent="0.25">
      <c r="B89" s="145"/>
      <c r="C89" s="1" t="s">
        <v>81</v>
      </c>
      <c r="D89" s="31">
        <f t="shared" ref="D89:AM89" si="14">SUM(D13:G13)/4</f>
        <v>921.64367500000003</v>
      </c>
      <c r="E89" s="31">
        <f t="shared" si="14"/>
        <v>938.560025</v>
      </c>
      <c r="F89" s="31">
        <f t="shared" si="14"/>
        <v>945.67930000000001</v>
      </c>
      <c r="G89" s="31">
        <f t="shared" si="14"/>
        <v>968.42705000000001</v>
      </c>
      <c r="H89" s="31">
        <f t="shared" si="14"/>
        <v>986.74355000000003</v>
      </c>
      <c r="I89" s="31">
        <f t="shared" si="14"/>
        <v>1014.4360499999999</v>
      </c>
      <c r="J89" s="31">
        <f t="shared" si="14"/>
        <v>1045.7885000000001</v>
      </c>
      <c r="K89" s="31">
        <f t="shared" si="14"/>
        <v>1073.13175</v>
      </c>
      <c r="L89" s="31">
        <f t="shared" si="14"/>
        <v>1069.8317500000003</v>
      </c>
      <c r="M89" s="31">
        <f t="shared" si="14"/>
        <v>1081.06025</v>
      </c>
      <c r="N89" s="31">
        <f t="shared" si="14"/>
        <v>1070.884</v>
      </c>
      <c r="O89" s="31">
        <f t="shared" si="14"/>
        <v>1050.5235</v>
      </c>
      <c r="P89" s="31">
        <f t="shared" si="14"/>
        <v>1049.3497500000001</v>
      </c>
      <c r="Q89" s="31">
        <f t="shared" si="14"/>
        <v>1016.2467750000001</v>
      </c>
      <c r="R89" s="31">
        <f t="shared" si="14"/>
        <v>1009.4350750000001</v>
      </c>
      <c r="S89" s="31">
        <f t="shared" si="14"/>
        <v>1001.801825</v>
      </c>
      <c r="T89" s="31">
        <f t="shared" si="14"/>
        <v>987.33432500000004</v>
      </c>
      <c r="U89" s="31">
        <f t="shared" si="14"/>
        <v>996.93402500000002</v>
      </c>
      <c r="V89" s="31">
        <f t="shared" si="14"/>
        <v>999.15047500000003</v>
      </c>
      <c r="W89" s="31">
        <f t="shared" si="14"/>
        <v>993.84107499999993</v>
      </c>
      <c r="X89" s="31">
        <f t="shared" si="14"/>
        <v>973.5258</v>
      </c>
      <c r="Y89" s="31">
        <f t="shared" si="14"/>
        <v>955.75429999999994</v>
      </c>
      <c r="Z89" s="31">
        <f t="shared" si="14"/>
        <v>916.67234999999994</v>
      </c>
      <c r="AA89" s="31">
        <f t="shared" si="14"/>
        <v>897.27837499999998</v>
      </c>
      <c r="AB89" s="31">
        <f t="shared" si="14"/>
        <v>881.42364999999995</v>
      </c>
      <c r="AC89" s="31">
        <f t="shared" si="14"/>
        <v>856.15197499999999</v>
      </c>
      <c r="AD89" s="31">
        <f t="shared" si="14"/>
        <v>878.67325000000005</v>
      </c>
      <c r="AE89" s="31">
        <f t="shared" si="14"/>
        <v>894.04887499999995</v>
      </c>
      <c r="AF89" s="31">
        <f t="shared" si="14"/>
        <v>909.10900000000004</v>
      </c>
      <c r="AG89" s="31">
        <f t="shared" si="14"/>
        <v>933.61042500000008</v>
      </c>
      <c r="AH89" s="56">
        <f t="shared" si="14"/>
        <v>928.39</v>
      </c>
      <c r="AI89" s="31">
        <f t="shared" si="14"/>
        <v>920.94160000000011</v>
      </c>
      <c r="AJ89" s="31">
        <f t="shared" si="14"/>
        <v>932.36844999999994</v>
      </c>
      <c r="AK89" s="31">
        <f t="shared" si="14"/>
        <v>940.66172500000005</v>
      </c>
      <c r="AL89" s="56">
        <f t="shared" si="14"/>
        <v>943.24685000000011</v>
      </c>
      <c r="AM89" s="31">
        <f t="shared" si="14"/>
        <v>941.27620000000002</v>
      </c>
      <c r="AN89" s="31">
        <f t="shared" si="7"/>
        <v>934.123425</v>
      </c>
      <c r="AO89" s="36"/>
      <c r="AP89" s="77"/>
      <c r="AQ89" s="36"/>
      <c r="AR89" s="103"/>
      <c r="AS89" s="56"/>
      <c r="AT89" s="56"/>
      <c r="AU89" s="56"/>
      <c r="AV89" s="102"/>
      <c r="AW89" s="78"/>
      <c r="AX89" s="78"/>
      <c r="AY89" s="56"/>
      <c r="AZ89" s="104"/>
      <c r="BA89" s="77"/>
      <c r="BB89" s="52"/>
      <c r="BC89" s="52"/>
      <c r="BD89" s="53"/>
      <c r="BE89" s="37"/>
      <c r="BF89" s="37"/>
    </row>
    <row r="90" spans="2:58" x14ac:dyDescent="0.25">
      <c r="B90" s="145"/>
      <c r="C90" s="1" t="s">
        <v>82</v>
      </c>
      <c r="D90" s="31">
        <f t="shared" ref="D90:AM90" si="15">SUM(D14:G14)/4</f>
        <v>3998.4932500000004</v>
      </c>
      <c r="E90" s="31">
        <f t="shared" si="15"/>
        <v>3847.83275</v>
      </c>
      <c r="F90" s="31">
        <f t="shared" si="15"/>
        <v>3852.3389999999999</v>
      </c>
      <c r="G90" s="31">
        <f t="shared" si="15"/>
        <v>3925.30125</v>
      </c>
      <c r="H90" s="31">
        <f t="shared" si="15"/>
        <v>4028.60725</v>
      </c>
      <c r="I90" s="31">
        <f t="shared" si="15"/>
        <v>4324.0342500000006</v>
      </c>
      <c r="J90" s="31">
        <f t="shared" si="15"/>
        <v>4497.3230000000003</v>
      </c>
      <c r="K90" s="31">
        <f t="shared" si="15"/>
        <v>4706.7579999999998</v>
      </c>
      <c r="L90" s="31">
        <f t="shared" si="15"/>
        <v>4700.0162499999997</v>
      </c>
      <c r="M90" s="31">
        <f t="shared" si="15"/>
        <v>4637.402</v>
      </c>
      <c r="N90" s="31">
        <f t="shared" si="15"/>
        <v>4508.0002499999991</v>
      </c>
      <c r="O90" s="31">
        <f t="shared" si="15"/>
        <v>4242.1369999999997</v>
      </c>
      <c r="P90" s="31">
        <f t="shared" si="15"/>
        <v>4210.1234999999997</v>
      </c>
      <c r="Q90" s="31">
        <f t="shared" si="15"/>
        <v>4181.0455000000002</v>
      </c>
      <c r="R90" s="31">
        <f t="shared" si="15"/>
        <v>4489.5122499999998</v>
      </c>
      <c r="S90" s="31">
        <f t="shared" si="15"/>
        <v>4623.6435000000001</v>
      </c>
      <c r="T90" s="31">
        <f t="shared" si="15"/>
        <v>4712.8249999999998</v>
      </c>
      <c r="U90" s="31">
        <f t="shared" si="15"/>
        <v>5004.3594999999996</v>
      </c>
      <c r="V90" s="31">
        <f t="shared" si="15"/>
        <v>5268.1054999999997</v>
      </c>
      <c r="W90" s="31">
        <f t="shared" si="15"/>
        <v>5570.12</v>
      </c>
      <c r="X90" s="31">
        <f t="shared" si="15"/>
        <v>5441.0227500000001</v>
      </c>
      <c r="Y90" s="31">
        <f t="shared" si="15"/>
        <v>5244.9</v>
      </c>
      <c r="Z90" s="31">
        <f t="shared" si="15"/>
        <v>4741.2627499999999</v>
      </c>
      <c r="AA90" s="31">
        <f t="shared" si="15"/>
        <v>4308.9385000000002</v>
      </c>
      <c r="AB90" s="31">
        <f t="shared" si="15"/>
        <v>4196.8922499999999</v>
      </c>
      <c r="AC90" s="31">
        <f t="shared" si="15"/>
        <v>4046.6120000000001</v>
      </c>
      <c r="AD90" s="31">
        <f t="shared" si="15"/>
        <v>4004.9647500000001</v>
      </c>
      <c r="AE90" s="31">
        <f t="shared" si="15"/>
        <v>3932.1237499999997</v>
      </c>
      <c r="AF90" s="31">
        <f t="shared" si="15"/>
        <v>3929.261</v>
      </c>
      <c r="AG90" s="31">
        <f t="shared" si="15"/>
        <v>3871.2442499999997</v>
      </c>
      <c r="AH90" s="56">
        <f t="shared" si="15"/>
        <v>3778.768</v>
      </c>
      <c r="AI90" s="31">
        <f t="shared" si="15"/>
        <v>3801.96</v>
      </c>
      <c r="AJ90" s="31">
        <f t="shared" si="15"/>
        <v>3815.3037499999996</v>
      </c>
      <c r="AK90" s="31">
        <f t="shared" si="15"/>
        <v>3871.2505000000001</v>
      </c>
      <c r="AL90" s="56">
        <f t="shared" si="15"/>
        <v>4059.5792500000002</v>
      </c>
      <c r="AM90" s="31">
        <f t="shared" si="15"/>
        <v>4226.6862499999997</v>
      </c>
      <c r="AN90" s="31">
        <f t="shared" si="7"/>
        <v>4355.91075</v>
      </c>
      <c r="AO90" s="36"/>
      <c r="AP90" s="77"/>
      <c r="AQ90" s="36"/>
      <c r="AR90" s="68"/>
      <c r="AS90" s="56"/>
      <c r="AT90" s="56"/>
      <c r="AU90" s="56"/>
      <c r="AV90" s="102"/>
      <c r="AW90" s="78"/>
      <c r="AX90" s="78"/>
      <c r="AY90" s="56"/>
      <c r="AZ90" s="72"/>
      <c r="BA90" s="77"/>
      <c r="BB90" s="52"/>
      <c r="BC90" s="52"/>
      <c r="BD90" s="53"/>
      <c r="BE90" s="37"/>
      <c r="BF90" s="37"/>
    </row>
    <row r="91" spans="2:58" ht="15" customHeight="1" x14ac:dyDescent="0.25">
      <c r="B91" s="145" t="s">
        <v>63</v>
      </c>
      <c r="C91" s="1" t="s">
        <v>80</v>
      </c>
      <c r="D91" s="31">
        <f t="shared" ref="D91:AM91" si="16">SUM(D15:G15)/4</f>
        <v>189.71040000000002</v>
      </c>
      <c r="E91" s="31">
        <f t="shared" si="16"/>
        <v>190.40687500000001</v>
      </c>
      <c r="F91" s="31">
        <f t="shared" si="16"/>
        <v>191.885075</v>
      </c>
      <c r="G91" s="31">
        <f t="shared" si="16"/>
        <v>191.479725</v>
      </c>
      <c r="H91" s="31">
        <f t="shared" si="16"/>
        <v>194.27484999999999</v>
      </c>
      <c r="I91" s="31">
        <f t="shared" si="16"/>
        <v>197.74494999999999</v>
      </c>
      <c r="J91" s="31">
        <f t="shared" si="16"/>
        <v>187.927875</v>
      </c>
      <c r="K91" s="31">
        <f t="shared" si="16"/>
        <v>183.74395000000001</v>
      </c>
      <c r="L91" s="31">
        <f t="shared" si="16"/>
        <v>185.27055000000001</v>
      </c>
      <c r="M91" s="31">
        <f t="shared" si="16"/>
        <v>184.10142500000001</v>
      </c>
      <c r="N91" s="31">
        <f t="shared" si="16"/>
        <v>194.34957500000002</v>
      </c>
      <c r="O91" s="31">
        <f t="shared" si="16"/>
        <v>196.713975</v>
      </c>
      <c r="P91" s="31">
        <f t="shared" si="16"/>
        <v>190.39897500000001</v>
      </c>
      <c r="Q91" s="31">
        <f t="shared" si="16"/>
        <v>183.23612500000002</v>
      </c>
      <c r="R91" s="31">
        <f t="shared" si="16"/>
        <v>183.114825</v>
      </c>
      <c r="S91" s="31">
        <f t="shared" si="16"/>
        <v>181.02590000000001</v>
      </c>
      <c r="T91" s="31">
        <f t="shared" si="16"/>
        <v>179.614025</v>
      </c>
      <c r="U91" s="31">
        <f t="shared" si="16"/>
        <v>181.44794999999999</v>
      </c>
      <c r="V91" s="31">
        <f t="shared" si="16"/>
        <v>172.67717500000001</v>
      </c>
      <c r="W91" s="31">
        <f t="shared" si="16"/>
        <v>166.02824999999999</v>
      </c>
      <c r="X91" s="31">
        <f t="shared" si="16"/>
        <v>157.78687500000001</v>
      </c>
      <c r="Y91" s="31">
        <f t="shared" si="16"/>
        <v>148.16137499999999</v>
      </c>
      <c r="Z91" s="31">
        <f t="shared" si="16"/>
        <v>146.27162500000003</v>
      </c>
      <c r="AA91" s="31">
        <f t="shared" si="16"/>
        <v>150.08847499999999</v>
      </c>
      <c r="AB91" s="31">
        <f t="shared" si="16"/>
        <v>157.00545</v>
      </c>
      <c r="AC91" s="31">
        <f t="shared" si="16"/>
        <v>160.3586</v>
      </c>
      <c r="AD91" s="31">
        <f t="shared" si="16"/>
        <v>164.96715</v>
      </c>
      <c r="AE91" s="31">
        <f t="shared" si="16"/>
        <v>166.54335</v>
      </c>
      <c r="AF91" s="31">
        <f t="shared" si="16"/>
        <v>171.79385000000002</v>
      </c>
      <c r="AG91" s="31">
        <f t="shared" si="16"/>
        <v>173.95097500000003</v>
      </c>
      <c r="AH91" s="56">
        <f t="shared" si="16"/>
        <v>162.45325</v>
      </c>
      <c r="AI91" s="31">
        <f t="shared" si="16"/>
        <v>147.68212499999998</v>
      </c>
      <c r="AJ91" s="31">
        <f t="shared" si="16"/>
        <v>134.44652500000001</v>
      </c>
      <c r="AK91" s="31">
        <f t="shared" si="16"/>
        <v>122.97732499999999</v>
      </c>
      <c r="AL91" s="56">
        <f t="shared" si="16"/>
        <v>124.39802499999999</v>
      </c>
      <c r="AM91" s="31">
        <f t="shared" si="16"/>
        <v>128.70632499999999</v>
      </c>
      <c r="AN91" s="31">
        <f t="shared" si="7"/>
        <v>131.60622499999999</v>
      </c>
      <c r="AO91" s="36"/>
      <c r="AP91" s="77"/>
      <c r="AQ91" s="36"/>
      <c r="AR91" s="103"/>
      <c r="AS91" s="56"/>
      <c r="AT91" s="56"/>
      <c r="AU91" s="56"/>
      <c r="AV91" s="102"/>
      <c r="AW91" s="78"/>
      <c r="AX91" s="78"/>
      <c r="AY91" s="56"/>
      <c r="AZ91" s="104"/>
      <c r="BA91" s="77"/>
      <c r="BB91" s="52"/>
      <c r="BC91" s="52"/>
      <c r="BD91" s="53"/>
      <c r="BE91" s="37"/>
      <c r="BF91" s="37"/>
    </row>
    <row r="92" spans="2:58" x14ac:dyDescent="0.25">
      <c r="B92" s="145"/>
      <c r="C92" s="1" t="s">
        <v>81</v>
      </c>
      <c r="D92" s="31">
        <f t="shared" ref="D92:AM92" si="17">SUM(D16:G16)/4</f>
        <v>806.70010000000002</v>
      </c>
      <c r="E92" s="31">
        <f t="shared" si="17"/>
        <v>803.02779999999996</v>
      </c>
      <c r="F92" s="31">
        <f t="shared" si="17"/>
        <v>793.35582499999998</v>
      </c>
      <c r="G92" s="31">
        <f t="shared" si="17"/>
        <v>787.25630000000001</v>
      </c>
      <c r="H92" s="31">
        <f t="shared" si="17"/>
        <v>786.94612499999994</v>
      </c>
      <c r="I92" s="31">
        <f t="shared" si="17"/>
        <v>798.47904999999992</v>
      </c>
      <c r="J92" s="31">
        <f t="shared" si="17"/>
        <v>779.594425</v>
      </c>
      <c r="K92" s="31">
        <f t="shared" si="17"/>
        <v>776.94325000000003</v>
      </c>
      <c r="L92" s="31">
        <f t="shared" si="17"/>
        <v>785.89437499999997</v>
      </c>
      <c r="M92" s="31">
        <f t="shared" si="17"/>
        <v>783.19257500000003</v>
      </c>
      <c r="N92" s="31">
        <f t="shared" si="17"/>
        <v>801.78392500000007</v>
      </c>
      <c r="O92" s="31">
        <f t="shared" si="17"/>
        <v>810.87645000000009</v>
      </c>
      <c r="P92" s="31">
        <f t="shared" si="17"/>
        <v>821.64165000000003</v>
      </c>
      <c r="Q92" s="31">
        <f t="shared" si="17"/>
        <v>824.25334999999995</v>
      </c>
      <c r="R92" s="31">
        <f t="shared" si="17"/>
        <v>838.42897500000004</v>
      </c>
      <c r="S92" s="31">
        <f t="shared" si="17"/>
        <v>834.81449999999995</v>
      </c>
      <c r="T92" s="31">
        <f t="shared" si="17"/>
        <v>806.49564999999996</v>
      </c>
      <c r="U92" s="31">
        <f t="shared" si="17"/>
        <v>792.96744999999999</v>
      </c>
      <c r="V92" s="31">
        <f t="shared" si="17"/>
        <v>770.11315000000002</v>
      </c>
      <c r="W92" s="31">
        <f t="shared" si="17"/>
        <v>772.68874999999991</v>
      </c>
      <c r="X92" s="31">
        <f t="shared" si="17"/>
        <v>776.97902499999998</v>
      </c>
      <c r="Y92" s="31">
        <f t="shared" si="17"/>
        <v>774.99217499999997</v>
      </c>
      <c r="Z92" s="31">
        <f t="shared" si="17"/>
        <v>793.88799999999992</v>
      </c>
      <c r="AA92" s="31">
        <f t="shared" si="17"/>
        <v>799.31330000000003</v>
      </c>
      <c r="AB92" s="31">
        <f t="shared" si="17"/>
        <v>814.82322499999998</v>
      </c>
      <c r="AC92" s="31">
        <f t="shared" si="17"/>
        <v>826.53472499999998</v>
      </c>
      <c r="AD92" s="31">
        <f t="shared" si="17"/>
        <v>827.45870000000002</v>
      </c>
      <c r="AE92" s="31">
        <f t="shared" si="17"/>
        <v>832.29489999999998</v>
      </c>
      <c r="AF92" s="31">
        <f t="shared" si="17"/>
        <v>839.93292500000007</v>
      </c>
      <c r="AG92" s="31">
        <f t="shared" si="17"/>
        <v>840.69219999999996</v>
      </c>
      <c r="AH92" s="56">
        <f t="shared" si="17"/>
        <v>828.99529999999993</v>
      </c>
      <c r="AI92" s="31">
        <f t="shared" si="17"/>
        <v>807.33165000000008</v>
      </c>
      <c r="AJ92" s="31">
        <f t="shared" si="17"/>
        <v>780.9058</v>
      </c>
      <c r="AK92" s="31">
        <f t="shared" si="17"/>
        <v>753.71045000000004</v>
      </c>
      <c r="AL92" s="56">
        <f t="shared" si="17"/>
        <v>744.13672499999996</v>
      </c>
      <c r="AM92" s="31">
        <f t="shared" si="17"/>
        <v>747.60180000000003</v>
      </c>
      <c r="AN92" s="31">
        <f t="shared" si="7"/>
        <v>751.26767500000005</v>
      </c>
      <c r="AO92" s="36"/>
      <c r="AP92" s="77"/>
      <c r="AQ92" s="36"/>
      <c r="AR92" s="103"/>
      <c r="AS92" s="56"/>
      <c r="AT92" s="56"/>
      <c r="AU92" s="56"/>
      <c r="AV92" s="102"/>
      <c r="AW92" s="78"/>
      <c r="AX92" s="78"/>
      <c r="AY92" s="56"/>
      <c r="AZ92" s="104"/>
      <c r="BA92" s="77"/>
      <c r="BB92" s="52"/>
      <c r="BC92" s="52"/>
      <c r="BD92" s="53"/>
      <c r="BE92" s="37"/>
      <c r="BF92" s="37"/>
    </row>
    <row r="93" spans="2:58" x14ac:dyDescent="0.25">
      <c r="B93" s="145"/>
      <c r="C93" s="1" t="s">
        <v>82</v>
      </c>
      <c r="D93" s="31">
        <f t="shared" ref="D93:AM93" si="18">SUM(D17:G17)/4</f>
        <v>3478.5877500000001</v>
      </c>
      <c r="E93" s="31">
        <f t="shared" si="18"/>
        <v>3403.5929999999998</v>
      </c>
      <c r="F93" s="31">
        <f t="shared" si="18"/>
        <v>3231.2280000000001</v>
      </c>
      <c r="G93" s="31">
        <f t="shared" si="18"/>
        <v>3056.7272499999999</v>
      </c>
      <c r="H93" s="31">
        <f t="shared" si="18"/>
        <v>2786.7065000000002</v>
      </c>
      <c r="I93" s="31">
        <f t="shared" si="18"/>
        <v>2612.2462500000001</v>
      </c>
      <c r="J93" s="31">
        <f t="shared" si="18"/>
        <v>2418.09825</v>
      </c>
      <c r="K93" s="31">
        <f t="shared" si="18"/>
        <v>2415.4382500000002</v>
      </c>
      <c r="L93" s="31">
        <f t="shared" si="18"/>
        <v>2610.7240000000002</v>
      </c>
      <c r="M93" s="31">
        <f t="shared" si="18"/>
        <v>2716.0512500000004</v>
      </c>
      <c r="N93" s="31">
        <f t="shared" si="18"/>
        <v>2800.0382500000005</v>
      </c>
      <c r="O93" s="31">
        <f t="shared" si="18"/>
        <v>2915.5282500000003</v>
      </c>
      <c r="P93" s="31">
        <f t="shared" si="18"/>
        <v>3107.0617499999998</v>
      </c>
      <c r="Q93" s="31">
        <f t="shared" si="18"/>
        <v>3171.22775</v>
      </c>
      <c r="R93" s="31">
        <f t="shared" si="18"/>
        <v>3350.1182499999995</v>
      </c>
      <c r="S93" s="31">
        <f t="shared" si="18"/>
        <v>3375.5762499999996</v>
      </c>
      <c r="T93" s="31">
        <f t="shared" si="18"/>
        <v>3416.7564999999995</v>
      </c>
      <c r="U93" s="31">
        <f t="shared" si="18"/>
        <v>3616.2207500000004</v>
      </c>
      <c r="V93" s="31">
        <f t="shared" si="18"/>
        <v>3929.7272499999999</v>
      </c>
      <c r="W93" s="31">
        <f t="shared" si="18"/>
        <v>4297.5077499999998</v>
      </c>
      <c r="X93" s="31">
        <f t="shared" si="18"/>
        <v>4269.8104999999996</v>
      </c>
      <c r="Y93" s="31">
        <f t="shared" si="18"/>
        <v>4069.3269999999998</v>
      </c>
      <c r="Z93" s="31">
        <f t="shared" si="18"/>
        <v>3838.7037500000001</v>
      </c>
      <c r="AA93" s="31">
        <f t="shared" si="18"/>
        <v>3655.7912500000002</v>
      </c>
      <c r="AB93" s="31">
        <f t="shared" si="18"/>
        <v>3861.5035000000003</v>
      </c>
      <c r="AC93" s="31">
        <f t="shared" si="18"/>
        <v>4189.1450000000004</v>
      </c>
      <c r="AD93" s="31">
        <f t="shared" si="18"/>
        <v>4139.4805000000006</v>
      </c>
      <c r="AE93" s="31">
        <f t="shared" si="18"/>
        <v>4054.78125</v>
      </c>
      <c r="AF93" s="31">
        <f t="shared" si="18"/>
        <v>3838.2694999999999</v>
      </c>
      <c r="AG93" s="31">
        <f t="shared" si="18"/>
        <v>3728.3432499999999</v>
      </c>
      <c r="AH93" s="56">
        <f t="shared" si="18"/>
        <v>3788.1432500000001</v>
      </c>
      <c r="AI93" s="31">
        <f t="shared" si="18"/>
        <v>3781.2455</v>
      </c>
      <c r="AJ93" s="31">
        <f t="shared" si="18"/>
        <v>3784.2220000000002</v>
      </c>
      <c r="AK93" s="31">
        <f t="shared" si="18"/>
        <v>3776.8964999999998</v>
      </c>
      <c r="AL93" s="56">
        <f t="shared" si="18"/>
        <v>3677.4067500000001</v>
      </c>
      <c r="AM93" s="31">
        <f t="shared" si="18"/>
        <v>3701.47075</v>
      </c>
      <c r="AN93" s="31">
        <f t="shared" si="7"/>
        <v>3533.1127499999998</v>
      </c>
      <c r="AO93" s="36"/>
      <c r="AP93" s="77"/>
      <c r="AQ93" s="36"/>
      <c r="AR93" s="68"/>
      <c r="AS93" s="56"/>
      <c r="AT93" s="56"/>
      <c r="AU93" s="56"/>
      <c r="AV93" s="102"/>
      <c r="AW93" s="78"/>
      <c r="AX93" s="78"/>
      <c r="AY93" s="56"/>
      <c r="AZ93" s="72"/>
      <c r="BA93" s="77"/>
      <c r="BB93" s="52"/>
      <c r="BC93" s="52"/>
      <c r="BD93" s="53"/>
      <c r="BE93" s="37"/>
      <c r="BF93" s="37"/>
    </row>
    <row r="94" spans="2:58" x14ac:dyDescent="0.25">
      <c r="B94" s="145" t="s">
        <v>64</v>
      </c>
      <c r="C94" s="1" t="s">
        <v>80</v>
      </c>
      <c r="D94" s="31">
        <f t="shared" ref="D94:AM94" si="19">SUM(D18:G18)/4</f>
        <v>163.13675000000001</v>
      </c>
      <c r="E94" s="31">
        <f t="shared" si="19"/>
        <v>164.75337500000001</v>
      </c>
      <c r="F94" s="31">
        <f t="shared" si="19"/>
        <v>169.35102499999999</v>
      </c>
      <c r="G94" s="31">
        <f t="shared" si="19"/>
        <v>171.67497500000002</v>
      </c>
      <c r="H94" s="31">
        <f t="shared" si="19"/>
        <v>177.0077</v>
      </c>
      <c r="I94" s="31">
        <f t="shared" si="19"/>
        <v>183.152075</v>
      </c>
      <c r="J94" s="31">
        <f t="shared" si="19"/>
        <v>184.75212499999998</v>
      </c>
      <c r="K94" s="31">
        <f t="shared" si="19"/>
        <v>191.16305</v>
      </c>
      <c r="L94" s="31">
        <f t="shared" si="19"/>
        <v>193.544625</v>
      </c>
      <c r="M94" s="31">
        <f t="shared" si="19"/>
        <v>192.121275</v>
      </c>
      <c r="N94" s="31">
        <f t="shared" si="19"/>
        <v>189.93972499999998</v>
      </c>
      <c r="O94" s="31">
        <f t="shared" si="19"/>
        <v>185.81025</v>
      </c>
      <c r="P94" s="31">
        <f t="shared" si="19"/>
        <v>182.18167500000001</v>
      </c>
      <c r="Q94" s="31">
        <f t="shared" si="19"/>
        <v>179.43674999999999</v>
      </c>
      <c r="R94" s="31">
        <f t="shared" si="19"/>
        <v>177.084825</v>
      </c>
      <c r="S94" s="31">
        <f t="shared" si="19"/>
        <v>172.63502500000001</v>
      </c>
      <c r="T94" s="31">
        <f t="shared" si="19"/>
        <v>164.90457500000002</v>
      </c>
      <c r="U94" s="31">
        <f t="shared" si="19"/>
        <v>156.82397500000002</v>
      </c>
      <c r="V94" s="31">
        <f t="shared" si="19"/>
        <v>155.31734999999998</v>
      </c>
      <c r="W94" s="31">
        <f t="shared" si="19"/>
        <v>157.25415000000001</v>
      </c>
      <c r="X94" s="31">
        <f t="shared" si="19"/>
        <v>158.849425</v>
      </c>
      <c r="Y94" s="31">
        <f t="shared" si="19"/>
        <v>161.34422499999999</v>
      </c>
      <c r="Z94" s="31">
        <f t="shared" si="19"/>
        <v>160.35882499999997</v>
      </c>
      <c r="AA94" s="31">
        <f t="shared" si="19"/>
        <v>155.67394999999999</v>
      </c>
      <c r="AB94" s="31">
        <f t="shared" si="19"/>
        <v>149.75057499999997</v>
      </c>
      <c r="AC94" s="31">
        <f t="shared" si="19"/>
        <v>144.00357499999998</v>
      </c>
      <c r="AD94" s="31">
        <f t="shared" si="19"/>
        <v>138.09502499999999</v>
      </c>
      <c r="AE94" s="31">
        <f t="shared" si="19"/>
        <v>134.858375</v>
      </c>
      <c r="AF94" s="31">
        <f t="shared" si="19"/>
        <v>130.40245000000002</v>
      </c>
      <c r="AG94" s="31">
        <f t="shared" si="19"/>
        <v>128.46375</v>
      </c>
      <c r="AH94" s="56">
        <f t="shared" si="19"/>
        <v>114.19421250000001</v>
      </c>
      <c r="AI94" s="31">
        <f t="shared" si="19"/>
        <v>100.782625</v>
      </c>
      <c r="AJ94" s="31">
        <f t="shared" si="19"/>
        <v>96.453249999999997</v>
      </c>
      <c r="AK94" s="31">
        <f t="shared" si="19"/>
        <v>97.100275000000011</v>
      </c>
      <c r="AL94" s="56">
        <f t="shared" si="19"/>
        <v>116.5785625</v>
      </c>
      <c r="AM94" s="31">
        <f t="shared" si="19"/>
        <v>131.55689999999998</v>
      </c>
      <c r="AN94" s="31">
        <f t="shared" si="7"/>
        <v>140.65752500000002</v>
      </c>
      <c r="AO94" s="36"/>
      <c r="AP94" s="77"/>
      <c r="AQ94" s="36"/>
      <c r="AR94" s="68"/>
      <c r="AS94" s="56"/>
      <c r="AT94" s="56"/>
      <c r="AU94" s="56"/>
      <c r="AV94" s="102"/>
      <c r="AW94" s="78"/>
      <c r="AX94" s="78"/>
      <c r="AY94" s="56"/>
      <c r="AZ94" s="72"/>
      <c r="BA94" s="77"/>
      <c r="BB94" s="52"/>
      <c r="BC94" s="52"/>
      <c r="BD94" s="53"/>
      <c r="BE94" s="37"/>
      <c r="BF94" s="37"/>
    </row>
    <row r="95" spans="2:58" x14ac:dyDescent="0.25">
      <c r="B95" s="145"/>
      <c r="C95" s="1" t="s">
        <v>81</v>
      </c>
      <c r="D95" s="31">
        <f t="shared" ref="D95:AM95" si="20">SUM(D19:G19)/4</f>
        <v>720.61874999999998</v>
      </c>
      <c r="E95" s="31">
        <f t="shared" si="20"/>
        <v>731.76774999999998</v>
      </c>
      <c r="F95" s="31">
        <f t="shared" si="20"/>
        <v>757.88924999999995</v>
      </c>
      <c r="G95" s="31">
        <f t="shared" si="20"/>
        <v>799.28747499999997</v>
      </c>
      <c r="H95" s="31">
        <f t="shared" si="20"/>
        <v>853.12592500000005</v>
      </c>
      <c r="I95" s="31">
        <f t="shared" si="20"/>
        <v>895.97737500000005</v>
      </c>
      <c r="J95" s="31">
        <f t="shared" si="20"/>
        <v>920.60192499999994</v>
      </c>
      <c r="K95" s="31">
        <f t="shared" si="20"/>
        <v>928.56799999999998</v>
      </c>
      <c r="L95" s="31">
        <f t="shared" si="20"/>
        <v>931.24925000000007</v>
      </c>
      <c r="M95" s="31">
        <f t="shared" si="20"/>
        <v>911.83947499999999</v>
      </c>
      <c r="N95" s="31">
        <f t="shared" si="20"/>
        <v>897.64589999999998</v>
      </c>
      <c r="O95" s="31">
        <f t="shared" si="20"/>
        <v>889.42679999999996</v>
      </c>
      <c r="P95" s="31">
        <f t="shared" si="20"/>
        <v>878.60967500000004</v>
      </c>
      <c r="Q95" s="31">
        <f t="shared" si="20"/>
        <v>879.56887499999993</v>
      </c>
      <c r="R95" s="31">
        <f t="shared" si="20"/>
        <v>884.89559999999994</v>
      </c>
      <c r="S95" s="31">
        <f t="shared" si="20"/>
        <v>884.6795249999999</v>
      </c>
      <c r="T95" s="31">
        <f t="shared" si="20"/>
        <v>866.32510000000002</v>
      </c>
      <c r="U95" s="31">
        <f t="shared" si="20"/>
        <v>856.74899999999991</v>
      </c>
      <c r="V95" s="31">
        <f t="shared" si="20"/>
        <v>846.44482499999992</v>
      </c>
      <c r="W95" s="31">
        <f t="shared" si="20"/>
        <v>836.72789999999998</v>
      </c>
      <c r="X95" s="31">
        <f t="shared" si="20"/>
        <v>849.97169999999994</v>
      </c>
      <c r="Y95" s="31">
        <f t="shared" si="20"/>
        <v>843.94385</v>
      </c>
      <c r="Z95" s="31">
        <f t="shared" si="20"/>
        <v>837.72317499999997</v>
      </c>
      <c r="AA95" s="31">
        <f t="shared" si="20"/>
        <v>829.606675</v>
      </c>
      <c r="AB95" s="31">
        <f t="shared" si="20"/>
        <v>832.73682500000007</v>
      </c>
      <c r="AC95" s="31">
        <f t="shared" si="20"/>
        <v>833.47590000000002</v>
      </c>
      <c r="AD95" s="31">
        <f t="shared" si="20"/>
        <v>835.42797499999995</v>
      </c>
      <c r="AE95" s="31">
        <f t="shared" si="20"/>
        <v>840.20337500000005</v>
      </c>
      <c r="AF95" s="31">
        <f t="shared" si="20"/>
        <v>821.08182499999998</v>
      </c>
      <c r="AG95" s="31">
        <f t="shared" si="20"/>
        <v>824.54414999999995</v>
      </c>
      <c r="AH95" s="56">
        <f t="shared" si="20"/>
        <v>795.61175000000003</v>
      </c>
      <c r="AI95" s="31">
        <f t="shared" si="20"/>
        <v>787.31072500000005</v>
      </c>
      <c r="AJ95" s="31">
        <f t="shared" si="20"/>
        <v>807.98672499999998</v>
      </c>
      <c r="AK95" s="31">
        <f t="shared" si="20"/>
        <v>805.13607500000001</v>
      </c>
      <c r="AL95" s="56">
        <f t="shared" si="20"/>
        <v>843.58402499999988</v>
      </c>
      <c r="AM95" s="31">
        <f t="shared" si="20"/>
        <v>861.94569999999999</v>
      </c>
      <c r="AN95" s="31">
        <f t="shared" si="7"/>
        <v>873.14102500000001</v>
      </c>
      <c r="AO95" s="36"/>
      <c r="AP95" s="77"/>
      <c r="AQ95" s="36"/>
      <c r="AR95" s="68"/>
      <c r="AS95" s="56"/>
      <c r="AT95" s="56"/>
      <c r="AU95" s="56"/>
      <c r="AV95" s="102"/>
      <c r="AW95" s="78"/>
      <c r="AX95" s="78"/>
      <c r="AY95" s="56"/>
      <c r="AZ95" s="72"/>
      <c r="BA95" s="77"/>
      <c r="BB95" s="52"/>
      <c r="BC95" s="52"/>
      <c r="BD95" s="53"/>
      <c r="BE95" s="37"/>
      <c r="BF95" s="37"/>
    </row>
    <row r="96" spans="2:58" x14ac:dyDescent="0.25">
      <c r="B96" s="145"/>
      <c r="C96" s="1" t="s">
        <v>82</v>
      </c>
      <c r="D96" s="31">
        <f t="shared" ref="D96:AM96" si="21">SUM(D20:G20)/4</f>
        <v>3806.1985</v>
      </c>
      <c r="E96" s="31">
        <f t="shared" si="21"/>
        <v>3752.70075</v>
      </c>
      <c r="F96" s="31">
        <f t="shared" si="21"/>
        <v>3872.2730000000001</v>
      </c>
      <c r="G96" s="31">
        <f t="shared" si="21"/>
        <v>4158.5182500000001</v>
      </c>
      <c r="H96" s="31">
        <f t="shared" si="21"/>
        <v>4381.1440000000002</v>
      </c>
      <c r="I96" s="31">
        <f t="shared" si="21"/>
        <v>4586.3872499999998</v>
      </c>
      <c r="J96" s="31">
        <f t="shared" si="21"/>
        <v>4693.6937499999995</v>
      </c>
      <c r="K96" s="31">
        <f t="shared" si="21"/>
        <v>4562.7572499999997</v>
      </c>
      <c r="L96" s="31">
        <f t="shared" si="21"/>
        <v>4476.1745000000001</v>
      </c>
      <c r="M96" s="31">
        <f t="shared" si="21"/>
        <v>4381.4972500000003</v>
      </c>
      <c r="N96" s="31">
        <f t="shared" si="21"/>
        <v>4217.5457500000002</v>
      </c>
      <c r="O96" s="31">
        <f t="shared" si="21"/>
        <v>4141.5830000000005</v>
      </c>
      <c r="P96" s="31">
        <f t="shared" si="21"/>
        <v>4174.8472499999998</v>
      </c>
      <c r="Q96" s="31">
        <f t="shared" si="21"/>
        <v>4268.1120000000001</v>
      </c>
      <c r="R96" s="31">
        <f t="shared" si="21"/>
        <v>4404.0707499999999</v>
      </c>
      <c r="S96" s="31">
        <f t="shared" si="21"/>
        <v>4399.4119999999994</v>
      </c>
      <c r="T96" s="31">
        <f t="shared" si="21"/>
        <v>4299.9747499999994</v>
      </c>
      <c r="U96" s="31">
        <f t="shared" si="21"/>
        <v>4278.0407500000001</v>
      </c>
      <c r="V96" s="31">
        <f t="shared" si="21"/>
        <v>4218.1689999999999</v>
      </c>
      <c r="W96" s="31">
        <f t="shared" si="21"/>
        <v>4192.4624999999996</v>
      </c>
      <c r="X96" s="31">
        <f t="shared" si="21"/>
        <v>4232.61175</v>
      </c>
      <c r="Y96" s="31">
        <f t="shared" si="21"/>
        <v>4099.2619999999997</v>
      </c>
      <c r="Z96" s="31">
        <f t="shared" si="21"/>
        <v>3954.4135000000001</v>
      </c>
      <c r="AA96" s="31">
        <f t="shared" si="21"/>
        <v>3851.7849999999999</v>
      </c>
      <c r="AB96" s="31">
        <f t="shared" si="21"/>
        <v>3768.23875</v>
      </c>
      <c r="AC96" s="31">
        <f t="shared" si="21"/>
        <v>3777.5822499999999</v>
      </c>
      <c r="AD96" s="31">
        <f t="shared" si="21"/>
        <v>3892.0572499999998</v>
      </c>
      <c r="AE96" s="31">
        <f t="shared" si="21"/>
        <v>3933.3094999999998</v>
      </c>
      <c r="AF96" s="31">
        <f t="shared" si="21"/>
        <v>3865.4539999999997</v>
      </c>
      <c r="AG96" s="31">
        <f t="shared" si="21"/>
        <v>3697.8110000000001</v>
      </c>
      <c r="AH96" s="56">
        <f t="shared" si="21"/>
        <v>3552.9672499999997</v>
      </c>
      <c r="AI96" s="31">
        <f t="shared" si="21"/>
        <v>3398.0812500000002</v>
      </c>
      <c r="AJ96" s="31">
        <f t="shared" si="21"/>
        <v>3566.8552499999996</v>
      </c>
      <c r="AK96" s="31">
        <f t="shared" si="21"/>
        <v>3639.0007500000002</v>
      </c>
      <c r="AL96" s="56">
        <f t="shared" si="21"/>
        <v>3568.2722500000004</v>
      </c>
      <c r="AM96" s="31">
        <f t="shared" si="21"/>
        <v>3716.6684999999998</v>
      </c>
      <c r="AN96" s="31">
        <f t="shared" si="7"/>
        <v>3716.7129999999997</v>
      </c>
      <c r="AO96" s="36"/>
      <c r="AP96" s="77"/>
      <c r="AQ96" s="36"/>
      <c r="AR96" s="68"/>
      <c r="AS96" s="56"/>
      <c r="AT96" s="56"/>
      <c r="AU96" s="56"/>
      <c r="AV96" s="102"/>
      <c r="AW96" s="78"/>
      <c r="AX96" s="78"/>
      <c r="AY96" s="56"/>
      <c r="AZ96" s="72"/>
      <c r="BA96" s="77"/>
      <c r="BB96" s="52"/>
      <c r="BC96" s="52"/>
      <c r="BD96" s="53"/>
      <c r="BE96" s="37"/>
      <c r="BF96" s="37"/>
    </row>
    <row r="97" spans="2:58" x14ac:dyDescent="0.25">
      <c r="B97" s="145" t="s">
        <v>65</v>
      </c>
      <c r="C97" s="1" t="s">
        <v>80</v>
      </c>
      <c r="D97" s="31">
        <f t="shared" ref="D97:AM97" si="22">SUM(D21:G21)/4</f>
        <v>204.72242499999999</v>
      </c>
      <c r="E97" s="31">
        <f t="shared" si="22"/>
        <v>207.52092500000001</v>
      </c>
      <c r="F97" s="31">
        <f t="shared" si="22"/>
        <v>211.36852500000001</v>
      </c>
      <c r="G97" s="31">
        <f t="shared" si="22"/>
        <v>216.68975</v>
      </c>
      <c r="H97" s="31">
        <f t="shared" si="22"/>
        <v>217.88912500000001</v>
      </c>
      <c r="I97" s="31">
        <f t="shared" si="22"/>
        <v>218.57332500000001</v>
      </c>
      <c r="J97" s="31">
        <f t="shared" si="22"/>
        <v>219.85395</v>
      </c>
      <c r="K97" s="31">
        <f t="shared" si="22"/>
        <v>213.08727500000001</v>
      </c>
      <c r="L97" s="31">
        <f t="shared" si="22"/>
        <v>215.120225</v>
      </c>
      <c r="M97" s="31">
        <f t="shared" si="22"/>
        <v>214.44055</v>
      </c>
      <c r="N97" s="31">
        <f t="shared" si="22"/>
        <v>209.68507500000001</v>
      </c>
      <c r="O97" s="31">
        <f t="shared" si="22"/>
        <v>207.87029999999999</v>
      </c>
      <c r="P97" s="31">
        <f t="shared" si="22"/>
        <v>196.60887499999998</v>
      </c>
      <c r="Q97" s="31">
        <f t="shared" si="22"/>
        <v>187.06344999999999</v>
      </c>
      <c r="R97" s="31">
        <f t="shared" si="22"/>
        <v>179.980175</v>
      </c>
      <c r="S97" s="31">
        <f t="shared" si="22"/>
        <v>169.97387499999999</v>
      </c>
      <c r="T97" s="31">
        <f t="shared" si="22"/>
        <v>169.39345</v>
      </c>
      <c r="U97" s="31">
        <f t="shared" si="22"/>
        <v>170.936825</v>
      </c>
      <c r="V97" s="31">
        <f t="shared" si="22"/>
        <v>171.1387</v>
      </c>
      <c r="W97" s="31">
        <f t="shared" si="22"/>
        <v>178.44492500000001</v>
      </c>
      <c r="X97" s="31">
        <f t="shared" si="22"/>
        <v>186.26719999999997</v>
      </c>
      <c r="Y97" s="31">
        <f t="shared" si="22"/>
        <v>189.75829999999999</v>
      </c>
      <c r="Z97" s="31">
        <f t="shared" si="22"/>
        <v>195.76605000000001</v>
      </c>
      <c r="AA97" s="31">
        <f t="shared" si="22"/>
        <v>197.56687499999998</v>
      </c>
      <c r="AB97" s="31">
        <f t="shared" si="22"/>
        <v>194.17995000000002</v>
      </c>
      <c r="AC97" s="31">
        <f t="shared" si="22"/>
        <v>190.339575</v>
      </c>
      <c r="AD97" s="31">
        <f t="shared" si="22"/>
        <v>187.94107500000001</v>
      </c>
      <c r="AE97" s="31">
        <f t="shared" si="22"/>
        <v>188.731075</v>
      </c>
      <c r="AF97" s="31">
        <f t="shared" si="22"/>
        <v>197.59957500000002</v>
      </c>
      <c r="AG97" s="31">
        <f t="shared" si="22"/>
        <v>201.27252500000003</v>
      </c>
      <c r="AH97" s="56">
        <f t="shared" si="22"/>
        <v>182.21290000000002</v>
      </c>
      <c r="AI97" s="31">
        <f t="shared" si="22"/>
        <v>164.87527500000002</v>
      </c>
      <c r="AJ97" s="31">
        <f t="shared" si="22"/>
        <v>143.9907</v>
      </c>
      <c r="AK97" s="31">
        <f t="shared" si="22"/>
        <v>131.00357500000001</v>
      </c>
      <c r="AL97" s="56">
        <f t="shared" si="22"/>
        <v>139.46707499999999</v>
      </c>
      <c r="AM97" s="31">
        <f t="shared" si="22"/>
        <v>150.57777499999997</v>
      </c>
      <c r="AN97" s="31">
        <f t="shared" si="7"/>
        <v>158.453</v>
      </c>
      <c r="AO97" s="36"/>
      <c r="AP97" s="77"/>
      <c r="AQ97" s="36"/>
      <c r="AR97" s="68"/>
      <c r="AS97" s="56"/>
      <c r="AT97" s="56"/>
      <c r="AU97" s="56"/>
      <c r="AV97" s="102"/>
      <c r="AW97" s="78"/>
      <c r="AX97" s="78"/>
      <c r="AY97" s="56"/>
      <c r="AZ97" s="72"/>
      <c r="BA97" s="77"/>
      <c r="BB97" s="52"/>
      <c r="BC97" s="52"/>
      <c r="BD97" s="53"/>
      <c r="BE97" s="37"/>
      <c r="BF97" s="37"/>
    </row>
    <row r="98" spans="2:58" x14ac:dyDescent="0.25">
      <c r="B98" s="145"/>
      <c r="C98" s="1" t="s">
        <v>81</v>
      </c>
      <c r="D98" s="31">
        <f t="shared" ref="D98:AM98" si="23">SUM(D22:G22)/4</f>
        <v>893.37442499999997</v>
      </c>
      <c r="E98" s="31">
        <f t="shared" si="23"/>
        <v>900.32337500000006</v>
      </c>
      <c r="F98" s="31">
        <f t="shared" si="23"/>
        <v>922.33632499999999</v>
      </c>
      <c r="G98" s="31">
        <f t="shared" si="23"/>
        <v>950.77314999999999</v>
      </c>
      <c r="H98" s="31">
        <f t="shared" si="23"/>
        <v>970.05495000000008</v>
      </c>
      <c r="I98" s="31">
        <f t="shared" si="23"/>
        <v>979.0136500000001</v>
      </c>
      <c r="J98" s="31">
        <f t="shared" si="23"/>
        <v>975.23320000000012</v>
      </c>
      <c r="K98" s="31">
        <f t="shared" si="23"/>
        <v>958.29970000000003</v>
      </c>
      <c r="L98" s="31">
        <f t="shared" si="23"/>
        <v>948.12004999999999</v>
      </c>
      <c r="M98" s="31">
        <f t="shared" si="23"/>
        <v>935.65502500000002</v>
      </c>
      <c r="N98" s="31">
        <f t="shared" si="23"/>
        <v>924.77945</v>
      </c>
      <c r="O98" s="31">
        <f t="shared" si="23"/>
        <v>917.45257500000002</v>
      </c>
      <c r="P98" s="31">
        <f t="shared" si="23"/>
        <v>901.90615000000003</v>
      </c>
      <c r="Q98" s="31">
        <f t="shared" si="23"/>
        <v>890.20954999999992</v>
      </c>
      <c r="R98" s="31">
        <f t="shared" si="23"/>
        <v>880.45455000000004</v>
      </c>
      <c r="S98" s="31">
        <f t="shared" si="23"/>
        <v>860.59552499999995</v>
      </c>
      <c r="T98" s="31">
        <f t="shared" si="23"/>
        <v>851.43059999999991</v>
      </c>
      <c r="U98" s="31">
        <f t="shared" si="23"/>
        <v>853.61725000000001</v>
      </c>
      <c r="V98" s="31">
        <f t="shared" si="23"/>
        <v>848.07477500000005</v>
      </c>
      <c r="W98" s="31">
        <f t="shared" si="23"/>
        <v>869.19172500000013</v>
      </c>
      <c r="X98" s="31">
        <f t="shared" si="23"/>
        <v>905.91732499999989</v>
      </c>
      <c r="Y98" s="31">
        <f t="shared" si="23"/>
        <v>925.89312499999994</v>
      </c>
      <c r="Z98" s="31">
        <f t="shared" si="23"/>
        <v>957.10599999999999</v>
      </c>
      <c r="AA98" s="31">
        <f t="shared" si="23"/>
        <v>978.48344999999995</v>
      </c>
      <c r="AB98" s="31">
        <f t="shared" si="23"/>
        <v>966.02285000000006</v>
      </c>
      <c r="AC98" s="31">
        <f t="shared" si="23"/>
        <v>962.08632499999999</v>
      </c>
      <c r="AD98" s="31">
        <f t="shared" si="23"/>
        <v>965.09965</v>
      </c>
      <c r="AE98" s="31">
        <f t="shared" si="23"/>
        <v>958.27814999999998</v>
      </c>
      <c r="AF98" s="31">
        <f t="shared" si="23"/>
        <v>987.86912500000005</v>
      </c>
      <c r="AG98" s="31">
        <f t="shared" si="23"/>
        <v>1000.883675</v>
      </c>
      <c r="AH98" s="56">
        <f t="shared" si="23"/>
        <v>987.17482500000006</v>
      </c>
      <c r="AI98" s="31">
        <f t="shared" si="23"/>
        <v>954.93587500000012</v>
      </c>
      <c r="AJ98" s="31">
        <f t="shared" si="23"/>
        <v>917.931375</v>
      </c>
      <c r="AK98" s="31">
        <f t="shared" si="23"/>
        <v>894.510625</v>
      </c>
      <c r="AL98" s="56">
        <f t="shared" si="23"/>
        <v>875.65814999999998</v>
      </c>
      <c r="AM98" s="31">
        <f t="shared" si="23"/>
        <v>895.91452500000003</v>
      </c>
      <c r="AN98" s="31">
        <f t="shared" si="7"/>
        <v>898.02769999999998</v>
      </c>
      <c r="AO98" s="36"/>
      <c r="AP98" s="77"/>
      <c r="AQ98" s="36"/>
      <c r="AR98" s="68"/>
      <c r="AS98" s="56"/>
      <c r="AT98" s="56"/>
      <c r="AU98" s="56"/>
      <c r="AV98" s="102"/>
      <c r="AW98" s="78"/>
      <c r="AX98" s="78"/>
      <c r="AY98" s="56"/>
      <c r="AZ98" s="72"/>
      <c r="BA98" s="77"/>
      <c r="BB98" s="52"/>
      <c r="BC98" s="52"/>
      <c r="BD98" s="53"/>
      <c r="BE98" s="37"/>
      <c r="BF98" s="37"/>
    </row>
    <row r="99" spans="2:58" x14ac:dyDescent="0.25">
      <c r="B99" s="145"/>
      <c r="C99" s="1" t="s">
        <v>82</v>
      </c>
      <c r="D99" s="31">
        <f t="shared" ref="D99:AM99" si="24">SUM(D23:G23)/4</f>
        <v>4102.3722500000003</v>
      </c>
      <c r="E99" s="31">
        <f t="shared" si="24"/>
        <v>4129.3510000000006</v>
      </c>
      <c r="F99" s="31">
        <f t="shared" si="24"/>
        <v>4224.4695000000002</v>
      </c>
      <c r="G99" s="31">
        <f t="shared" si="24"/>
        <v>4465.6542499999996</v>
      </c>
      <c r="H99" s="31">
        <f t="shared" si="24"/>
        <v>4546.6659999999993</v>
      </c>
      <c r="I99" s="31">
        <f t="shared" si="24"/>
        <v>4655.5727499999994</v>
      </c>
      <c r="J99" s="31">
        <f t="shared" si="24"/>
        <v>4640.2740000000003</v>
      </c>
      <c r="K99" s="31">
        <f t="shared" si="24"/>
        <v>4572.5702499999998</v>
      </c>
      <c r="L99" s="31">
        <f t="shared" si="24"/>
        <v>4530.9920000000002</v>
      </c>
      <c r="M99" s="31">
        <f t="shared" si="24"/>
        <v>4395.2227499999999</v>
      </c>
      <c r="N99" s="31">
        <f t="shared" si="24"/>
        <v>4407.0510000000004</v>
      </c>
      <c r="O99" s="31">
        <f t="shared" si="24"/>
        <v>4335.0519999999997</v>
      </c>
      <c r="P99" s="31">
        <f t="shared" si="24"/>
        <v>4348.5652499999997</v>
      </c>
      <c r="Q99" s="31">
        <f t="shared" si="24"/>
        <v>4365.7247499999994</v>
      </c>
      <c r="R99" s="31">
        <f t="shared" si="24"/>
        <v>4399.8230000000003</v>
      </c>
      <c r="S99" s="31">
        <f t="shared" si="24"/>
        <v>4279.3812500000004</v>
      </c>
      <c r="T99" s="31">
        <f t="shared" si="24"/>
        <v>4296.9677499999998</v>
      </c>
      <c r="U99" s="31">
        <f t="shared" si="24"/>
        <v>4317.2839999999997</v>
      </c>
      <c r="V99" s="31">
        <f t="shared" si="24"/>
        <v>4268.1754999999994</v>
      </c>
      <c r="W99" s="31">
        <f t="shared" si="24"/>
        <v>4432.6855000000005</v>
      </c>
      <c r="X99" s="31">
        <f t="shared" si="24"/>
        <v>4603.0945000000011</v>
      </c>
      <c r="Y99" s="31">
        <f t="shared" si="24"/>
        <v>4668.1610000000001</v>
      </c>
      <c r="Z99" s="31">
        <f t="shared" si="24"/>
        <v>4812.7077499999996</v>
      </c>
      <c r="AA99" s="31">
        <f t="shared" si="24"/>
        <v>5083.5807500000001</v>
      </c>
      <c r="AB99" s="31">
        <f t="shared" si="24"/>
        <v>5165.75875</v>
      </c>
      <c r="AC99" s="31">
        <f t="shared" si="24"/>
        <v>5380.7465000000002</v>
      </c>
      <c r="AD99" s="31">
        <f t="shared" si="24"/>
        <v>5691.7160000000003</v>
      </c>
      <c r="AE99" s="31">
        <f t="shared" si="24"/>
        <v>5769.0245000000004</v>
      </c>
      <c r="AF99" s="31">
        <f t="shared" si="24"/>
        <v>5971.2867500000002</v>
      </c>
      <c r="AG99" s="31">
        <f t="shared" si="24"/>
        <v>5900.5997500000003</v>
      </c>
      <c r="AH99" s="56">
        <f t="shared" si="24"/>
        <v>5709.4747500000003</v>
      </c>
      <c r="AI99" s="31">
        <f t="shared" si="24"/>
        <v>5225.2062500000002</v>
      </c>
      <c r="AJ99" s="31">
        <f t="shared" si="24"/>
        <v>4784.5722500000002</v>
      </c>
      <c r="AK99" s="31">
        <f t="shared" si="24"/>
        <v>4566.866</v>
      </c>
      <c r="AL99" s="56">
        <f t="shared" si="24"/>
        <v>4199.741</v>
      </c>
      <c r="AM99" s="31">
        <f t="shared" si="24"/>
        <v>4367.0482499999998</v>
      </c>
      <c r="AN99" s="31">
        <f t="shared" si="7"/>
        <v>4557.9955</v>
      </c>
      <c r="AO99" s="36"/>
      <c r="AP99" s="77"/>
      <c r="AQ99" s="36"/>
      <c r="AR99" s="68"/>
      <c r="AS99" s="56"/>
      <c r="AT99" s="56"/>
      <c r="AU99" s="56"/>
      <c r="AV99" s="102"/>
      <c r="AW99" s="78"/>
      <c r="AX99" s="78"/>
      <c r="AY99" s="56"/>
      <c r="AZ99" s="72"/>
      <c r="BA99" s="77"/>
      <c r="BB99" s="52"/>
      <c r="BC99" s="52"/>
      <c r="BD99" s="53"/>
      <c r="BE99" s="37"/>
      <c r="BF99" s="37"/>
    </row>
    <row r="100" spans="2:58" x14ac:dyDescent="0.25">
      <c r="B100" s="145" t="s">
        <v>66</v>
      </c>
      <c r="C100" s="1" t="s">
        <v>80</v>
      </c>
      <c r="D100" s="31">
        <f t="shared" ref="D100:AM100" si="25">SUM(D24:G24)/4</f>
        <v>159.427525</v>
      </c>
      <c r="E100" s="31">
        <f t="shared" si="25"/>
        <v>163.53562499999998</v>
      </c>
      <c r="F100" s="31">
        <f t="shared" si="25"/>
        <v>167.76865000000001</v>
      </c>
      <c r="G100" s="31">
        <f t="shared" si="25"/>
        <v>179.03000000000003</v>
      </c>
      <c r="H100" s="31">
        <f t="shared" si="25"/>
        <v>188.0129</v>
      </c>
      <c r="I100" s="31">
        <f t="shared" si="25"/>
        <v>196.44184999999999</v>
      </c>
      <c r="J100" s="31">
        <f t="shared" si="25"/>
        <v>202.64465000000001</v>
      </c>
      <c r="K100" s="31">
        <f t="shared" si="25"/>
        <v>201.23255</v>
      </c>
      <c r="L100" s="31">
        <f t="shared" si="25"/>
        <v>197.95052500000003</v>
      </c>
      <c r="M100" s="31">
        <f t="shared" si="25"/>
        <v>192.70165000000003</v>
      </c>
      <c r="N100" s="31">
        <f t="shared" si="25"/>
        <v>194.49145000000001</v>
      </c>
      <c r="O100" s="31">
        <f t="shared" si="25"/>
        <v>196.46497499999998</v>
      </c>
      <c r="P100" s="31">
        <f t="shared" si="25"/>
        <v>194.34062499999999</v>
      </c>
      <c r="Q100" s="31">
        <f t="shared" si="25"/>
        <v>190.38454999999999</v>
      </c>
      <c r="R100" s="31">
        <f t="shared" si="25"/>
        <v>183.60389999999998</v>
      </c>
      <c r="S100" s="31">
        <f t="shared" si="25"/>
        <v>175.26352499999999</v>
      </c>
      <c r="T100" s="31">
        <f t="shared" si="25"/>
        <v>171.882925</v>
      </c>
      <c r="U100" s="31">
        <f t="shared" si="25"/>
        <v>169.54474999999999</v>
      </c>
      <c r="V100" s="31">
        <f t="shared" si="25"/>
        <v>164.7449</v>
      </c>
      <c r="W100" s="31">
        <f t="shared" si="25"/>
        <v>162.336975</v>
      </c>
      <c r="X100" s="31">
        <f t="shared" si="25"/>
        <v>157.95249999999999</v>
      </c>
      <c r="Y100" s="31">
        <f t="shared" si="25"/>
        <v>154.95432499999998</v>
      </c>
      <c r="Z100" s="31">
        <f t="shared" si="25"/>
        <v>151.25424999999998</v>
      </c>
      <c r="AA100" s="31">
        <f t="shared" si="25"/>
        <v>149.91295</v>
      </c>
      <c r="AB100" s="31">
        <f t="shared" si="25"/>
        <v>148.1413</v>
      </c>
      <c r="AC100" s="31">
        <f t="shared" si="25"/>
        <v>143.291325</v>
      </c>
      <c r="AD100" s="31">
        <f t="shared" si="25"/>
        <v>142.73145</v>
      </c>
      <c r="AE100" s="31">
        <f t="shared" si="25"/>
        <v>134.73235</v>
      </c>
      <c r="AF100" s="31">
        <f t="shared" si="25"/>
        <v>132.30402500000002</v>
      </c>
      <c r="AG100" s="31">
        <f t="shared" si="25"/>
        <v>133.17557500000001</v>
      </c>
      <c r="AH100" s="56">
        <f t="shared" si="25"/>
        <v>131.19432500000002</v>
      </c>
      <c r="AI100" s="31">
        <f t="shared" si="25"/>
        <v>123.90630500000002</v>
      </c>
      <c r="AJ100" s="31">
        <f t="shared" si="25"/>
        <v>121.607805</v>
      </c>
      <c r="AK100" s="31">
        <f t="shared" si="25"/>
        <v>119.32663000000001</v>
      </c>
      <c r="AL100" s="56">
        <f t="shared" si="25"/>
        <v>113.83318</v>
      </c>
      <c r="AM100" s="31">
        <f t="shared" si="25"/>
        <v>116.60550000000001</v>
      </c>
      <c r="AN100" s="31">
        <f t="shared" si="7"/>
        <v>116.904325</v>
      </c>
      <c r="AO100" s="36"/>
      <c r="AP100" s="77"/>
      <c r="AQ100" s="36"/>
      <c r="AR100" s="68"/>
      <c r="AS100" s="56"/>
      <c r="AT100" s="56"/>
      <c r="AU100" s="56"/>
      <c r="AV100" s="102"/>
      <c r="AW100" s="78"/>
      <c r="AX100" s="78"/>
      <c r="AY100" s="56"/>
      <c r="AZ100" s="72"/>
      <c r="BA100" s="77"/>
      <c r="BB100" s="52"/>
      <c r="BC100" s="52"/>
      <c r="BD100" s="53"/>
      <c r="BE100" s="37"/>
      <c r="BF100" s="37"/>
    </row>
    <row r="101" spans="2:58" x14ac:dyDescent="0.25">
      <c r="B101" s="145"/>
      <c r="C101" s="1" t="s">
        <v>81</v>
      </c>
      <c r="D101" s="31">
        <f t="shared" ref="D101:AM101" si="26">SUM(D25:G25)/4</f>
        <v>819.25029999999992</v>
      </c>
      <c r="E101" s="31">
        <f t="shared" si="26"/>
        <v>838.1703</v>
      </c>
      <c r="F101" s="31">
        <f t="shared" si="26"/>
        <v>852.14377500000001</v>
      </c>
      <c r="G101" s="31">
        <f t="shared" si="26"/>
        <v>866.46272500000009</v>
      </c>
      <c r="H101" s="31">
        <f t="shared" si="26"/>
        <v>901.22595000000001</v>
      </c>
      <c r="I101" s="31">
        <f t="shared" si="26"/>
        <v>956.55172500000003</v>
      </c>
      <c r="J101" s="31">
        <f t="shared" si="26"/>
        <v>980.072225</v>
      </c>
      <c r="K101" s="31">
        <f t="shared" si="26"/>
        <v>1003.0400999999999</v>
      </c>
      <c r="L101" s="31">
        <f t="shared" si="26"/>
        <v>993.8842249999999</v>
      </c>
      <c r="M101" s="31">
        <f t="shared" si="26"/>
        <v>974.36847499999999</v>
      </c>
      <c r="N101" s="31">
        <f t="shared" si="26"/>
        <v>996.02492500000005</v>
      </c>
      <c r="O101" s="31">
        <f t="shared" si="26"/>
        <v>1020.1716000000001</v>
      </c>
      <c r="P101" s="31">
        <f t="shared" si="26"/>
        <v>1043.0659999999998</v>
      </c>
      <c r="Q101" s="31">
        <f t="shared" si="26"/>
        <v>1034.7024000000001</v>
      </c>
      <c r="R101" s="31">
        <f t="shared" si="26"/>
        <v>1011.7279999999998</v>
      </c>
      <c r="S101" s="31">
        <f t="shared" si="26"/>
        <v>971.43235000000004</v>
      </c>
      <c r="T101" s="31">
        <f t="shared" si="26"/>
        <v>949.47427500000003</v>
      </c>
      <c r="U101" s="31">
        <f t="shared" si="26"/>
        <v>937.52502499999991</v>
      </c>
      <c r="V101" s="31">
        <f t="shared" si="26"/>
        <v>917.3314499999999</v>
      </c>
      <c r="W101" s="31">
        <f t="shared" si="26"/>
        <v>925.0469250000001</v>
      </c>
      <c r="X101" s="31">
        <f t="shared" si="26"/>
        <v>923.84375</v>
      </c>
      <c r="Y101" s="31">
        <f t="shared" si="26"/>
        <v>953.14384999999993</v>
      </c>
      <c r="Z101" s="31">
        <f t="shared" si="26"/>
        <v>994.343075</v>
      </c>
      <c r="AA101" s="31">
        <f t="shared" si="26"/>
        <v>1013.726</v>
      </c>
      <c r="AB101" s="31">
        <f t="shared" si="26"/>
        <v>1030.2694999999999</v>
      </c>
      <c r="AC101" s="31">
        <f t="shared" si="26"/>
        <v>1020.5085</v>
      </c>
      <c r="AD101" s="31">
        <f t="shared" si="26"/>
        <v>1026.79025</v>
      </c>
      <c r="AE101" s="31">
        <f t="shared" si="26"/>
        <v>1041.28325</v>
      </c>
      <c r="AF101" s="31">
        <f t="shared" si="26"/>
        <v>1089.1814999999999</v>
      </c>
      <c r="AG101" s="31">
        <f t="shared" si="26"/>
        <v>1147.3964999999998</v>
      </c>
      <c r="AH101" s="56">
        <f t="shared" si="26"/>
        <v>1166.626</v>
      </c>
      <c r="AI101" s="31">
        <f t="shared" si="26"/>
        <v>1155.8677499999999</v>
      </c>
      <c r="AJ101" s="31">
        <f t="shared" si="26"/>
        <v>1123.7629999999999</v>
      </c>
      <c r="AK101" s="31">
        <f t="shared" si="26"/>
        <v>1077.1904999999999</v>
      </c>
      <c r="AL101" s="56">
        <f t="shared" si="26"/>
        <v>1041.4192499999999</v>
      </c>
      <c r="AM101" s="31">
        <f t="shared" si="26"/>
        <v>1013.8959</v>
      </c>
      <c r="AN101" s="31">
        <f t="shared" si="7"/>
        <v>972.03489999999999</v>
      </c>
      <c r="AO101" s="36"/>
      <c r="AP101" s="77"/>
      <c r="AQ101" s="36"/>
      <c r="AR101" s="68"/>
      <c r="AS101" s="56"/>
      <c r="AT101" s="56"/>
      <c r="AU101" s="56"/>
      <c r="AV101" s="102"/>
      <c r="AW101" s="78"/>
      <c r="AX101" s="78"/>
      <c r="AY101" s="56"/>
      <c r="AZ101" s="72"/>
      <c r="BA101" s="77"/>
      <c r="BB101" s="52"/>
      <c r="BC101" s="52"/>
      <c r="BD101" s="53"/>
      <c r="BE101" s="37"/>
      <c r="BF101" s="37"/>
    </row>
    <row r="102" spans="2:58" x14ac:dyDescent="0.25">
      <c r="B102" s="145"/>
      <c r="C102" s="1" t="s">
        <v>82</v>
      </c>
      <c r="D102" s="31">
        <f t="shared" ref="D102:AM102" si="27">SUM(D26:G26)/4</f>
        <v>3890.9670000000001</v>
      </c>
      <c r="E102" s="31">
        <f t="shared" si="27"/>
        <v>4006.4802500000001</v>
      </c>
      <c r="F102" s="31">
        <f t="shared" si="27"/>
        <v>4207.9894999999997</v>
      </c>
      <c r="G102" s="31">
        <f t="shared" si="27"/>
        <v>4424.4467499999992</v>
      </c>
      <c r="H102" s="31">
        <f t="shared" si="27"/>
        <v>4594.1822499999998</v>
      </c>
      <c r="I102" s="31">
        <f t="shared" si="27"/>
        <v>4819.2782499999994</v>
      </c>
      <c r="J102" s="31">
        <f t="shared" si="27"/>
        <v>4861.4567499999994</v>
      </c>
      <c r="K102" s="31">
        <f t="shared" si="27"/>
        <v>4838.326</v>
      </c>
      <c r="L102" s="31">
        <f t="shared" si="27"/>
        <v>4709.58</v>
      </c>
      <c r="M102" s="31">
        <f t="shared" si="27"/>
        <v>4656.7305000000006</v>
      </c>
      <c r="N102" s="31">
        <f t="shared" si="27"/>
        <v>4646.9972500000003</v>
      </c>
      <c r="O102" s="31">
        <f t="shared" si="27"/>
        <v>4818.7115000000003</v>
      </c>
      <c r="P102" s="31">
        <f t="shared" si="27"/>
        <v>5084.4650000000001</v>
      </c>
      <c r="Q102" s="31">
        <f t="shared" si="27"/>
        <v>4898.1002499999995</v>
      </c>
      <c r="R102" s="31">
        <f t="shared" si="27"/>
        <v>4981.848</v>
      </c>
      <c r="S102" s="31">
        <f t="shared" si="27"/>
        <v>4886.853250000001</v>
      </c>
      <c r="T102" s="31">
        <f t="shared" si="27"/>
        <v>4926.5562500000005</v>
      </c>
      <c r="U102" s="31">
        <f t="shared" si="27"/>
        <v>5211.8994999999995</v>
      </c>
      <c r="V102" s="31">
        <f t="shared" si="27"/>
        <v>5194.9862499999999</v>
      </c>
      <c r="W102" s="31">
        <f t="shared" si="27"/>
        <v>5139.1674999999996</v>
      </c>
      <c r="X102" s="31">
        <f t="shared" si="27"/>
        <v>4826.6542499999996</v>
      </c>
      <c r="Y102" s="31">
        <f t="shared" si="27"/>
        <v>4705.56675</v>
      </c>
      <c r="Z102" s="31">
        <f t="shared" si="27"/>
        <v>4671.93325</v>
      </c>
      <c r="AA102" s="31">
        <f t="shared" si="27"/>
        <v>4679.2642500000002</v>
      </c>
      <c r="AB102" s="31">
        <f t="shared" si="27"/>
        <v>4693.1014999999998</v>
      </c>
      <c r="AC102" s="31">
        <f t="shared" si="27"/>
        <v>4794.4724999999999</v>
      </c>
      <c r="AD102" s="31">
        <f t="shared" si="27"/>
        <v>4891.5542500000001</v>
      </c>
      <c r="AE102" s="31">
        <f t="shared" si="27"/>
        <v>5158.4215000000004</v>
      </c>
      <c r="AF102" s="31">
        <f t="shared" si="27"/>
        <v>5550.4480000000003</v>
      </c>
      <c r="AG102" s="31">
        <f t="shared" si="27"/>
        <v>5713.2485000000006</v>
      </c>
      <c r="AH102" s="56">
        <f t="shared" si="27"/>
        <v>5768.9707500000004</v>
      </c>
      <c r="AI102" s="31">
        <f t="shared" si="27"/>
        <v>5558.8692499999997</v>
      </c>
      <c r="AJ102" s="31">
        <f t="shared" si="27"/>
        <v>5259.7727500000001</v>
      </c>
      <c r="AK102" s="31">
        <f t="shared" si="27"/>
        <v>5085.6049999999996</v>
      </c>
      <c r="AL102" s="56">
        <f t="shared" si="27"/>
        <v>5311.8787499999999</v>
      </c>
      <c r="AM102" s="31">
        <f t="shared" si="27"/>
        <v>5371.1267500000004</v>
      </c>
      <c r="AN102" s="31">
        <f t="shared" si="7"/>
        <v>5483.2124999999996</v>
      </c>
      <c r="AO102" s="36"/>
      <c r="AP102" s="77"/>
      <c r="AQ102" s="36"/>
      <c r="AR102" s="68"/>
      <c r="AS102" s="56"/>
      <c r="AT102" s="56"/>
      <c r="AU102" s="56"/>
      <c r="AV102" s="102"/>
      <c r="AW102" s="78"/>
      <c r="AX102" s="78"/>
      <c r="AY102" s="56"/>
      <c r="AZ102" s="72"/>
      <c r="BA102" s="77"/>
      <c r="BB102" s="52"/>
      <c r="BC102" s="52"/>
      <c r="BD102" s="53"/>
      <c r="BE102" s="37"/>
      <c r="BF102" s="37"/>
    </row>
    <row r="103" spans="2:58" ht="15" customHeight="1" x14ac:dyDescent="0.25">
      <c r="B103" s="145" t="s">
        <v>67</v>
      </c>
      <c r="C103" s="1" t="s">
        <v>80</v>
      </c>
      <c r="D103" s="31">
        <f t="shared" ref="D103:AM103" si="28">SUM(D27:G27)/4</f>
        <v>164.57614999999998</v>
      </c>
      <c r="E103" s="31">
        <f t="shared" si="28"/>
        <v>162.15747500000001</v>
      </c>
      <c r="F103" s="31">
        <f t="shared" si="28"/>
        <v>161.16565</v>
      </c>
      <c r="G103" s="31">
        <f t="shared" si="28"/>
        <v>160.17227500000001</v>
      </c>
      <c r="H103" s="31">
        <f t="shared" si="28"/>
        <v>161.84717499999999</v>
      </c>
      <c r="I103" s="31">
        <f t="shared" si="28"/>
        <v>164.76492500000001</v>
      </c>
      <c r="J103" s="31">
        <f t="shared" si="28"/>
        <v>167.72454999999999</v>
      </c>
      <c r="K103" s="31">
        <f t="shared" si="28"/>
        <v>168.26669999999999</v>
      </c>
      <c r="L103" s="31">
        <f t="shared" si="28"/>
        <v>172.868775</v>
      </c>
      <c r="M103" s="31">
        <f t="shared" si="28"/>
        <v>177.45807500000001</v>
      </c>
      <c r="N103" s="31">
        <f t="shared" si="28"/>
        <v>177.70612500000001</v>
      </c>
      <c r="O103" s="31">
        <f t="shared" si="28"/>
        <v>178.90315000000001</v>
      </c>
      <c r="P103" s="31">
        <f t="shared" si="28"/>
        <v>177.05157500000001</v>
      </c>
      <c r="Q103" s="31">
        <f t="shared" si="28"/>
        <v>169.25555000000003</v>
      </c>
      <c r="R103" s="31">
        <f t="shared" si="28"/>
        <v>163.72215</v>
      </c>
      <c r="S103" s="31">
        <f t="shared" si="28"/>
        <v>151.757375</v>
      </c>
      <c r="T103" s="31">
        <f t="shared" si="28"/>
        <v>145.06440000000001</v>
      </c>
      <c r="U103" s="31">
        <f t="shared" si="28"/>
        <v>145.39677499999999</v>
      </c>
      <c r="V103" s="31">
        <f t="shared" si="28"/>
        <v>151.62117499999999</v>
      </c>
      <c r="W103" s="31">
        <f t="shared" si="28"/>
        <v>159.35069999999999</v>
      </c>
      <c r="X103" s="31">
        <f t="shared" si="28"/>
        <v>166.46224999999998</v>
      </c>
      <c r="Y103" s="31">
        <f t="shared" si="28"/>
        <v>166.36219999999997</v>
      </c>
      <c r="Z103" s="31">
        <f t="shared" si="28"/>
        <v>163.1309</v>
      </c>
      <c r="AA103" s="31">
        <f t="shared" si="28"/>
        <v>162.00495000000001</v>
      </c>
      <c r="AB103" s="31">
        <f t="shared" si="28"/>
        <v>155.52962500000001</v>
      </c>
      <c r="AC103" s="31">
        <f t="shared" si="28"/>
        <v>151.18795</v>
      </c>
      <c r="AD103" s="31">
        <f t="shared" si="28"/>
        <v>143.01024999999998</v>
      </c>
      <c r="AE103" s="31">
        <f t="shared" si="28"/>
        <v>135.29702499999999</v>
      </c>
      <c r="AF103" s="31">
        <f t="shared" si="28"/>
        <v>129.97467499999999</v>
      </c>
      <c r="AG103" s="31">
        <f t="shared" si="28"/>
        <v>123.638125</v>
      </c>
      <c r="AH103" s="56">
        <f t="shared" si="28"/>
        <v>107.1274075</v>
      </c>
      <c r="AI103" s="31">
        <f t="shared" si="28"/>
        <v>87.526629999999997</v>
      </c>
      <c r="AJ103" s="31">
        <f t="shared" si="28"/>
        <v>78.195827500000007</v>
      </c>
      <c r="AK103" s="31">
        <f t="shared" si="28"/>
        <v>68.963494999999995</v>
      </c>
      <c r="AL103" s="56">
        <f t="shared" si="28"/>
        <v>74.166352500000002</v>
      </c>
      <c r="AM103" s="31">
        <f t="shared" si="28"/>
        <v>92.611055000000007</v>
      </c>
      <c r="AN103" s="31">
        <f t="shared" si="7"/>
        <v>94.986282500000002</v>
      </c>
      <c r="AO103" s="36"/>
      <c r="AP103" s="77"/>
      <c r="AQ103" s="36"/>
      <c r="AR103" s="68"/>
      <c r="AS103" s="56"/>
      <c r="AT103" s="56"/>
      <c r="AU103" s="56"/>
      <c r="AV103" s="102"/>
      <c r="AW103" s="78"/>
      <c r="AX103" s="78"/>
      <c r="AY103" s="56"/>
      <c r="AZ103" s="72"/>
      <c r="BA103" s="77"/>
      <c r="BB103" s="52"/>
      <c r="BC103" s="52"/>
      <c r="BD103" s="53"/>
      <c r="BE103" s="37"/>
      <c r="BF103" s="37"/>
    </row>
    <row r="104" spans="2:58" x14ac:dyDescent="0.25">
      <c r="B104" s="145"/>
      <c r="C104" s="1" t="s">
        <v>81</v>
      </c>
      <c r="D104" s="31">
        <f t="shared" ref="D104:AM104" si="29">SUM(D28:G28)/4</f>
        <v>797.29417500000011</v>
      </c>
      <c r="E104" s="31">
        <f t="shared" si="29"/>
        <v>786.06915000000004</v>
      </c>
      <c r="F104" s="31">
        <f t="shared" si="29"/>
        <v>806.61075000000005</v>
      </c>
      <c r="G104" s="31">
        <f t="shared" si="29"/>
        <v>828.77262500000006</v>
      </c>
      <c r="H104" s="31">
        <f t="shared" si="29"/>
        <v>858.60327500000005</v>
      </c>
      <c r="I104" s="31">
        <f t="shared" si="29"/>
        <v>886.71510000000001</v>
      </c>
      <c r="J104" s="31">
        <f t="shared" si="29"/>
        <v>902.07425000000001</v>
      </c>
      <c r="K104" s="31">
        <f t="shared" si="29"/>
        <v>907.33489999999995</v>
      </c>
      <c r="L104" s="31">
        <f t="shared" si="29"/>
        <v>926.51537499999995</v>
      </c>
      <c r="M104" s="31">
        <f t="shared" si="29"/>
        <v>939.87682499999994</v>
      </c>
      <c r="N104" s="31">
        <f t="shared" si="29"/>
        <v>942.5873499999999</v>
      </c>
      <c r="O104" s="31">
        <f t="shared" si="29"/>
        <v>954.6229249999999</v>
      </c>
      <c r="P104" s="31">
        <f t="shared" si="29"/>
        <v>948.21022500000004</v>
      </c>
      <c r="Q104" s="31">
        <f t="shared" si="29"/>
        <v>939.45015000000012</v>
      </c>
      <c r="R104" s="31">
        <f t="shared" si="29"/>
        <v>933.33792500000004</v>
      </c>
      <c r="S104" s="31">
        <f t="shared" si="29"/>
        <v>911.83770000000004</v>
      </c>
      <c r="T104" s="31">
        <f t="shared" si="29"/>
        <v>911.53982500000006</v>
      </c>
      <c r="U104" s="31">
        <f t="shared" si="29"/>
        <v>915.47115000000008</v>
      </c>
      <c r="V104" s="31">
        <f t="shared" si="29"/>
        <v>933.68477500000006</v>
      </c>
      <c r="W104" s="31">
        <f t="shared" si="29"/>
        <v>950.29930000000002</v>
      </c>
      <c r="X104" s="31">
        <f t="shared" si="29"/>
        <v>968.42707500000006</v>
      </c>
      <c r="Y104" s="31">
        <f t="shared" si="29"/>
        <v>956.22392500000001</v>
      </c>
      <c r="Z104" s="31">
        <f t="shared" si="29"/>
        <v>949.55535000000009</v>
      </c>
      <c r="AA104" s="31">
        <f t="shared" si="29"/>
        <v>964.62067500000012</v>
      </c>
      <c r="AB104" s="31">
        <f t="shared" si="29"/>
        <v>961.69617499999993</v>
      </c>
      <c r="AC104" s="31">
        <f t="shared" si="29"/>
        <v>985.58122500000002</v>
      </c>
      <c r="AD104" s="31">
        <f t="shared" si="29"/>
        <v>992.94834999999989</v>
      </c>
      <c r="AE104" s="31">
        <f t="shared" si="29"/>
        <v>974.38290000000006</v>
      </c>
      <c r="AF104" s="31">
        <f t="shared" si="29"/>
        <v>949.31952499999989</v>
      </c>
      <c r="AG104" s="31">
        <f t="shared" si="29"/>
        <v>927.08937500000002</v>
      </c>
      <c r="AH104" s="56">
        <f t="shared" si="29"/>
        <v>870.76580000000001</v>
      </c>
      <c r="AI104" s="31">
        <f t="shared" si="29"/>
        <v>818.25992500000007</v>
      </c>
      <c r="AJ104" s="31">
        <f t="shared" si="29"/>
        <v>794.28755000000012</v>
      </c>
      <c r="AK104" s="31">
        <f t="shared" si="29"/>
        <v>759.59040000000005</v>
      </c>
      <c r="AL104" s="56">
        <f t="shared" si="29"/>
        <v>740.59787500000004</v>
      </c>
      <c r="AM104" s="31">
        <f t="shared" si="29"/>
        <v>752.03837499999997</v>
      </c>
      <c r="AN104" s="31">
        <f t="shared" si="7"/>
        <v>733.25064999999995</v>
      </c>
      <c r="AO104" s="36"/>
      <c r="AP104" s="77"/>
      <c r="AQ104" s="36"/>
      <c r="AR104" s="68"/>
      <c r="AS104" s="56"/>
      <c r="AT104" s="56"/>
      <c r="AU104" s="56"/>
      <c r="AV104" s="102"/>
      <c r="AW104" s="78"/>
      <c r="AX104" s="78"/>
      <c r="AY104" s="77"/>
      <c r="AZ104" s="72"/>
      <c r="BA104" s="77"/>
      <c r="BB104" s="52"/>
      <c r="BC104" s="52"/>
      <c r="BD104" s="53"/>
      <c r="BE104" s="37"/>
      <c r="BF104" s="37"/>
    </row>
    <row r="105" spans="2:58" x14ac:dyDescent="0.25">
      <c r="B105" s="145"/>
      <c r="C105" s="1" t="s">
        <v>82</v>
      </c>
      <c r="D105" s="31">
        <f t="shared" ref="D105:AM105" si="30">SUM(D29:G29)/4</f>
        <v>4103.8720000000003</v>
      </c>
      <c r="E105" s="31">
        <f t="shared" si="30"/>
        <v>3981.2149999999997</v>
      </c>
      <c r="F105" s="31">
        <f t="shared" si="30"/>
        <v>4029.2235000000001</v>
      </c>
      <c r="G105" s="31">
        <f t="shared" si="30"/>
        <v>4285.5455000000002</v>
      </c>
      <c r="H105" s="31">
        <f t="shared" si="30"/>
        <v>4468.7375000000002</v>
      </c>
      <c r="I105" s="31">
        <f t="shared" si="30"/>
        <v>4698.4517500000002</v>
      </c>
      <c r="J105" s="31">
        <f t="shared" si="30"/>
        <v>4921.7629999999999</v>
      </c>
      <c r="K105" s="31">
        <f t="shared" si="30"/>
        <v>5093.1632499999996</v>
      </c>
      <c r="L105" s="31">
        <f t="shared" si="30"/>
        <v>5239.4699999999993</v>
      </c>
      <c r="M105" s="31">
        <f t="shared" si="30"/>
        <v>5356.7360000000008</v>
      </c>
      <c r="N105" s="31">
        <f t="shared" si="30"/>
        <v>5317.8487500000001</v>
      </c>
      <c r="O105" s="31">
        <f t="shared" si="30"/>
        <v>5289.3870000000006</v>
      </c>
      <c r="P105" s="31">
        <f t="shared" si="30"/>
        <v>5269.5230000000001</v>
      </c>
      <c r="Q105" s="31">
        <f t="shared" si="30"/>
        <v>5039.027</v>
      </c>
      <c r="R105" s="31">
        <f t="shared" si="30"/>
        <v>4931.6227500000005</v>
      </c>
      <c r="S105" s="31">
        <f t="shared" si="30"/>
        <v>5054.0394999999999</v>
      </c>
      <c r="T105" s="31">
        <f t="shared" si="30"/>
        <v>5230.5512499999995</v>
      </c>
      <c r="U105" s="31">
        <f t="shared" si="30"/>
        <v>5453.7279999999992</v>
      </c>
      <c r="V105" s="31">
        <f t="shared" si="30"/>
        <v>5680.9885000000004</v>
      </c>
      <c r="W105" s="31">
        <f t="shared" si="30"/>
        <v>5661.2750000000005</v>
      </c>
      <c r="X105" s="31">
        <f t="shared" si="30"/>
        <v>5716.2894999999999</v>
      </c>
      <c r="Y105" s="31">
        <f t="shared" si="30"/>
        <v>5668.4207500000002</v>
      </c>
      <c r="Z105" s="31">
        <f t="shared" si="30"/>
        <v>5700.9290000000001</v>
      </c>
      <c r="AA105" s="31">
        <f t="shared" si="30"/>
        <v>5733.3152499999997</v>
      </c>
      <c r="AB105" s="31">
        <f t="shared" si="30"/>
        <v>5730.0137500000001</v>
      </c>
      <c r="AC105" s="31">
        <f t="shared" si="30"/>
        <v>5961.173499999999</v>
      </c>
      <c r="AD105" s="31">
        <f t="shared" si="30"/>
        <v>5968.9237499999999</v>
      </c>
      <c r="AE105" s="31">
        <f t="shared" si="30"/>
        <v>5881.3410000000003</v>
      </c>
      <c r="AF105" s="31">
        <f t="shared" si="30"/>
        <v>5789.5460000000003</v>
      </c>
      <c r="AG105" s="31">
        <f t="shared" si="30"/>
        <v>5710.4712500000005</v>
      </c>
      <c r="AH105" s="56">
        <f t="shared" si="30"/>
        <v>5735.3182500000003</v>
      </c>
      <c r="AI105" s="31">
        <f t="shared" si="30"/>
        <v>5877.3365000000003</v>
      </c>
      <c r="AJ105" s="31">
        <f t="shared" si="30"/>
        <v>6247.6075000000001</v>
      </c>
      <c r="AK105" s="31">
        <f t="shared" si="30"/>
        <v>6170.2262499999997</v>
      </c>
      <c r="AL105" s="56">
        <f t="shared" si="30"/>
        <v>5878.5795000000007</v>
      </c>
      <c r="AM105" s="31">
        <f t="shared" si="30"/>
        <v>5542.8744999999999</v>
      </c>
      <c r="AN105" s="31">
        <f t="shared" si="7"/>
        <v>4941.7534999999998</v>
      </c>
      <c r="AO105" s="36"/>
      <c r="AP105" s="77"/>
      <c r="AQ105" s="36"/>
      <c r="AR105" s="22"/>
      <c r="AS105" s="22"/>
      <c r="AT105" s="22"/>
      <c r="AU105" s="22"/>
      <c r="AV105" s="22"/>
      <c r="AW105" s="77"/>
      <c r="AX105" s="77"/>
      <c r="AY105" s="77"/>
      <c r="AZ105" s="77"/>
      <c r="BA105" s="62"/>
      <c r="BB105" s="62"/>
      <c r="BC105" s="53"/>
      <c r="BD105" s="53"/>
    </row>
    <row r="106" spans="2:58" x14ac:dyDescent="0.25">
      <c r="B106" s="145" t="s">
        <v>68</v>
      </c>
      <c r="C106" s="1" t="s">
        <v>80</v>
      </c>
      <c r="D106" s="31">
        <f t="shared" ref="D106:AM106" si="31">SUM(D30:G30)/4</f>
        <v>185.78162499999999</v>
      </c>
      <c r="E106" s="31">
        <f t="shared" si="31"/>
        <v>186.78885</v>
      </c>
      <c r="F106" s="31">
        <f t="shared" si="31"/>
        <v>187.54259999999999</v>
      </c>
      <c r="G106" s="31">
        <f t="shared" si="31"/>
        <v>188.41527500000001</v>
      </c>
      <c r="H106" s="31">
        <f t="shared" si="31"/>
        <v>187.90357500000002</v>
      </c>
      <c r="I106" s="31">
        <f t="shared" si="31"/>
        <v>182.30265000000003</v>
      </c>
      <c r="J106" s="31">
        <f t="shared" si="31"/>
        <v>177.27780000000001</v>
      </c>
      <c r="K106" s="31">
        <f t="shared" si="31"/>
        <v>172.195325</v>
      </c>
      <c r="L106" s="31">
        <f t="shared" si="31"/>
        <v>168.38659999999999</v>
      </c>
      <c r="M106" s="31">
        <f t="shared" si="31"/>
        <v>174.502725</v>
      </c>
      <c r="N106" s="31">
        <f t="shared" si="31"/>
        <v>180.23622499999999</v>
      </c>
      <c r="O106" s="31">
        <f t="shared" si="31"/>
        <v>184.71917500000001</v>
      </c>
      <c r="P106" s="31">
        <f t="shared" si="31"/>
        <v>179.06635</v>
      </c>
      <c r="Q106" s="31">
        <f t="shared" si="31"/>
        <v>169.94839999999999</v>
      </c>
      <c r="R106" s="31">
        <f t="shared" si="31"/>
        <v>163.68470000000002</v>
      </c>
      <c r="S106" s="31">
        <f t="shared" si="31"/>
        <v>155.68995000000001</v>
      </c>
      <c r="T106" s="31">
        <f t="shared" si="31"/>
        <v>154.89804999999998</v>
      </c>
      <c r="U106" s="31">
        <f t="shared" si="31"/>
        <v>148.51480000000001</v>
      </c>
      <c r="V106" s="31">
        <f t="shared" si="31"/>
        <v>137.90380000000002</v>
      </c>
      <c r="W106" s="31">
        <f t="shared" si="31"/>
        <v>130.27859999999998</v>
      </c>
      <c r="X106" s="31">
        <f t="shared" si="31"/>
        <v>126.57407500000001</v>
      </c>
      <c r="Y106" s="31">
        <f t="shared" si="31"/>
        <v>126.47784999999999</v>
      </c>
      <c r="Z106" s="31">
        <f t="shared" si="31"/>
        <v>130.91310000000001</v>
      </c>
      <c r="AA106" s="31">
        <f t="shared" si="31"/>
        <v>134.57672500000001</v>
      </c>
      <c r="AB106" s="31">
        <f t="shared" si="31"/>
        <v>139.533625</v>
      </c>
      <c r="AC106" s="31">
        <f t="shared" si="31"/>
        <v>144.97697499999998</v>
      </c>
      <c r="AD106" s="31">
        <f t="shared" si="31"/>
        <v>145.94007499999998</v>
      </c>
      <c r="AE106" s="31">
        <f t="shared" si="31"/>
        <v>146.52095000000003</v>
      </c>
      <c r="AF106" s="31">
        <f t="shared" si="31"/>
        <v>147.155</v>
      </c>
      <c r="AG106" s="31">
        <f t="shared" si="31"/>
        <v>144.41042500000003</v>
      </c>
      <c r="AH106" s="56">
        <f t="shared" si="31"/>
        <v>129.79068000000001</v>
      </c>
      <c r="AI106" s="31">
        <f t="shared" si="31"/>
        <v>116.61615500000002</v>
      </c>
      <c r="AJ106" s="31">
        <f t="shared" si="31"/>
        <v>100.38346249999999</v>
      </c>
      <c r="AK106" s="31">
        <f t="shared" si="31"/>
        <v>87.010707500000009</v>
      </c>
      <c r="AL106" s="56">
        <f t="shared" si="31"/>
        <v>86.737565000000004</v>
      </c>
      <c r="AM106" s="31">
        <f t="shared" si="31"/>
        <v>87.162467500000005</v>
      </c>
      <c r="AN106" s="31">
        <f t="shared" si="7"/>
        <v>90.652635000000004</v>
      </c>
      <c r="AO106" s="36"/>
      <c r="AP106" s="77"/>
      <c r="AQ106" s="36"/>
      <c r="AW106" s="36"/>
      <c r="AX106" s="36"/>
      <c r="AY106" s="36"/>
      <c r="AZ106" s="36"/>
      <c r="BA106" s="62"/>
      <c r="BB106" s="62"/>
      <c r="BC106" s="53"/>
      <c r="BD106" s="53"/>
    </row>
    <row r="107" spans="2:58" x14ac:dyDescent="0.25">
      <c r="B107" s="145"/>
      <c r="C107" s="1" t="s">
        <v>81</v>
      </c>
      <c r="D107" s="31">
        <f t="shared" ref="D107:AM107" si="32">SUM(D31:G31)/4</f>
        <v>1034.3735000000001</v>
      </c>
      <c r="E107" s="31">
        <f t="shared" si="32"/>
        <v>1053.8765000000001</v>
      </c>
      <c r="F107" s="31">
        <f t="shared" si="32"/>
        <v>1071.3685</v>
      </c>
      <c r="G107" s="31">
        <f t="shared" si="32"/>
        <v>1087.9255000000001</v>
      </c>
      <c r="H107" s="31">
        <f t="shared" si="32"/>
        <v>1108.0575000000001</v>
      </c>
      <c r="I107" s="31">
        <f t="shared" si="32"/>
        <v>1120.94975</v>
      </c>
      <c r="J107" s="31">
        <f t="shared" si="32"/>
        <v>1125.07475</v>
      </c>
      <c r="K107" s="31">
        <f t="shared" si="32"/>
        <v>1097.3215</v>
      </c>
      <c r="L107" s="31">
        <f t="shared" si="32"/>
        <v>1082.0509999999999</v>
      </c>
      <c r="M107" s="31">
        <f t="shared" si="32"/>
        <v>1061.4367500000001</v>
      </c>
      <c r="N107" s="31">
        <f t="shared" si="32"/>
        <v>1046.5964999999999</v>
      </c>
      <c r="O107" s="31">
        <f t="shared" si="32"/>
        <v>1040.5090749999999</v>
      </c>
      <c r="P107" s="31">
        <f t="shared" si="32"/>
        <v>1000.4997</v>
      </c>
      <c r="Q107" s="31">
        <f t="shared" si="32"/>
        <v>970.75060000000008</v>
      </c>
      <c r="R107" s="31">
        <f t="shared" si="32"/>
        <v>942.61947499999997</v>
      </c>
      <c r="S107" s="31">
        <f t="shared" si="32"/>
        <v>927.65792500000009</v>
      </c>
      <c r="T107" s="31">
        <f t="shared" si="32"/>
        <v>911.13002500000005</v>
      </c>
      <c r="U107" s="31">
        <f t="shared" si="32"/>
        <v>896.01572499999997</v>
      </c>
      <c r="V107" s="31">
        <f t="shared" si="32"/>
        <v>874.76829999999995</v>
      </c>
      <c r="W107" s="31">
        <f t="shared" si="32"/>
        <v>860.66712500000006</v>
      </c>
      <c r="X107" s="31">
        <f t="shared" si="32"/>
        <v>855.782825</v>
      </c>
      <c r="Y107" s="31">
        <f t="shared" si="32"/>
        <v>862.29787499999998</v>
      </c>
      <c r="Z107" s="31">
        <f t="shared" si="32"/>
        <v>884.27112499999998</v>
      </c>
      <c r="AA107" s="31">
        <f t="shared" si="32"/>
        <v>887.27627499999994</v>
      </c>
      <c r="AB107" s="31">
        <f t="shared" si="32"/>
        <v>899.56584999999995</v>
      </c>
      <c r="AC107" s="31">
        <f t="shared" si="32"/>
        <v>907.70057500000007</v>
      </c>
      <c r="AD107" s="31">
        <f t="shared" si="32"/>
        <v>901.33142499999997</v>
      </c>
      <c r="AE107" s="31">
        <f t="shared" si="32"/>
        <v>915.23537499999998</v>
      </c>
      <c r="AF107" s="31">
        <f t="shared" si="32"/>
        <v>928.68829999999991</v>
      </c>
      <c r="AG107" s="31">
        <f t="shared" si="32"/>
        <v>924.60984999999994</v>
      </c>
      <c r="AH107" s="56">
        <f t="shared" si="32"/>
        <v>889.34077499999989</v>
      </c>
      <c r="AI107" s="31">
        <f t="shared" si="32"/>
        <v>838.9788749999999</v>
      </c>
      <c r="AJ107" s="31">
        <f t="shared" si="32"/>
        <v>780.30000000000007</v>
      </c>
      <c r="AK107" s="31">
        <f t="shared" si="32"/>
        <v>745.19942500000002</v>
      </c>
      <c r="AL107" s="56">
        <f t="shared" si="32"/>
        <v>746.64392500000008</v>
      </c>
      <c r="AM107" s="31">
        <f t="shared" si="32"/>
        <v>747.6721</v>
      </c>
      <c r="AN107" s="31">
        <f t="shared" si="7"/>
        <v>757.20310000000006</v>
      </c>
      <c r="AO107" s="36"/>
      <c r="AP107" s="77"/>
      <c r="AQ107" s="36"/>
      <c r="AW107" s="36"/>
      <c r="AX107" s="36"/>
      <c r="AY107" s="36"/>
      <c r="AZ107" s="36"/>
      <c r="BA107" s="51"/>
      <c r="BB107" s="52"/>
      <c r="BC107" s="52"/>
      <c r="BD107" s="53"/>
      <c r="BE107" s="37"/>
      <c r="BF107" s="37"/>
    </row>
    <row r="108" spans="2:58" x14ac:dyDescent="0.25">
      <c r="B108" s="145"/>
      <c r="C108" s="1" t="s">
        <v>82</v>
      </c>
      <c r="D108" s="31">
        <f t="shared" ref="D108:AM108" si="33">SUM(D32:G32)/4</f>
        <v>6373.7595000000001</v>
      </c>
      <c r="E108" s="31">
        <f t="shared" si="33"/>
        <v>6623.5140000000001</v>
      </c>
      <c r="F108" s="31">
        <f t="shared" si="33"/>
        <v>6573.8112499999997</v>
      </c>
      <c r="G108" s="31">
        <f t="shared" si="33"/>
        <v>6767.3562499999998</v>
      </c>
      <c r="H108" s="31">
        <f t="shared" si="33"/>
        <v>7031.1009999999997</v>
      </c>
      <c r="I108" s="31">
        <f t="shared" si="33"/>
        <v>7338.9747499999994</v>
      </c>
      <c r="J108" s="31">
        <f t="shared" si="33"/>
        <v>7685.0919999999996</v>
      </c>
      <c r="K108" s="31">
        <f t="shared" si="33"/>
        <v>7651.3047499999993</v>
      </c>
      <c r="L108" s="31">
        <f t="shared" si="33"/>
        <v>7519.7672500000008</v>
      </c>
      <c r="M108" s="31">
        <f t="shared" si="33"/>
        <v>7329.4115000000002</v>
      </c>
      <c r="N108" s="31">
        <f t="shared" si="33"/>
        <v>6808.7719999999999</v>
      </c>
      <c r="O108" s="31">
        <f t="shared" si="33"/>
        <v>6470.33925</v>
      </c>
      <c r="P108" s="31">
        <f t="shared" si="33"/>
        <v>5914.9655000000002</v>
      </c>
      <c r="Q108" s="31">
        <f t="shared" si="33"/>
        <v>5587.3897499999994</v>
      </c>
      <c r="R108" s="31">
        <f t="shared" si="33"/>
        <v>5350.9522500000003</v>
      </c>
      <c r="S108" s="31">
        <f t="shared" si="33"/>
        <v>5246.2290000000003</v>
      </c>
      <c r="T108" s="31">
        <f t="shared" si="33"/>
        <v>5279.8564999999999</v>
      </c>
      <c r="U108" s="31">
        <f t="shared" si="33"/>
        <v>5260.6402500000004</v>
      </c>
      <c r="V108" s="31">
        <f t="shared" si="33"/>
        <v>5370.9465</v>
      </c>
      <c r="W108" s="31">
        <f t="shared" si="33"/>
        <v>5445.7747499999996</v>
      </c>
      <c r="X108" s="31">
        <f t="shared" si="33"/>
        <v>5359.5300000000007</v>
      </c>
      <c r="Y108" s="31">
        <f t="shared" si="33"/>
        <v>5331.1154999999999</v>
      </c>
      <c r="Z108" s="31">
        <f t="shared" si="33"/>
        <v>5221.7295000000004</v>
      </c>
      <c r="AA108" s="31">
        <f t="shared" si="33"/>
        <v>5128.0797499999999</v>
      </c>
      <c r="AB108" s="31">
        <f t="shared" si="33"/>
        <v>5150.2384999999995</v>
      </c>
      <c r="AC108" s="31">
        <f t="shared" si="33"/>
        <v>5091.5064999999995</v>
      </c>
      <c r="AD108" s="31">
        <f t="shared" si="33"/>
        <v>5143.1274999999996</v>
      </c>
      <c r="AE108" s="31">
        <f t="shared" si="33"/>
        <v>5172.4537499999997</v>
      </c>
      <c r="AF108" s="31">
        <f t="shared" si="33"/>
        <v>5270.7422499999993</v>
      </c>
      <c r="AG108" s="31">
        <f t="shared" si="33"/>
        <v>5230.4752499999995</v>
      </c>
      <c r="AH108" s="56">
        <f t="shared" si="33"/>
        <v>5040.8362500000003</v>
      </c>
      <c r="AI108" s="31">
        <f t="shared" si="33"/>
        <v>4945.7102500000001</v>
      </c>
      <c r="AJ108" s="31">
        <f t="shared" si="33"/>
        <v>4777.8472499999998</v>
      </c>
      <c r="AK108" s="31">
        <f t="shared" si="33"/>
        <v>4821.9127499999995</v>
      </c>
      <c r="AL108" s="56">
        <f t="shared" si="33"/>
        <v>4949.4604999999992</v>
      </c>
      <c r="AM108" s="31">
        <f t="shared" si="33"/>
        <v>4813.1569999999992</v>
      </c>
      <c r="AN108" s="31">
        <f t="shared" si="7"/>
        <v>4684.9665000000005</v>
      </c>
      <c r="AO108" s="36"/>
      <c r="AP108" s="77"/>
      <c r="AQ108" s="36"/>
      <c r="AW108" s="36"/>
      <c r="AX108" s="36"/>
      <c r="AY108" s="36"/>
      <c r="AZ108" s="36"/>
      <c r="BA108" s="51"/>
      <c r="BB108" s="52"/>
      <c r="BC108" s="52"/>
      <c r="BD108" s="53"/>
      <c r="BE108" s="37"/>
      <c r="BF108" s="37"/>
    </row>
    <row r="109" spans="2:58" x14ac:dyDescent="0.25">
      <c r="B109" s="145" t="s">
        <v>69</v>
      </c>
      <c r="C109" s="1" t="s">
        <v>80</v>
      </c>
      <c r="D109" s="31">
        <f t="shared" ref="D109:AM109" si="34">SUM(D33:G33)/4</f>
        <v>154.97562500000001</v>
      </c>
      <c r="E109" s="31">
        <f t="shared" si="34"/>
        <v>163.28389999999999</v>
      </c>
      <c r="F109" s="31">
        <f t="shared" si="34"/>
        <v>169.80112499999998</v>
      </c>
      <c r="G109" s="31">
        <f t="shared" si="34"/>
        <v>170.804575</v>
      </c>
      <c r="H109" s="31">
        <f t="shared" si="34"/>
        <v>171.86129999999997</v>
      </c>
      <c r="I109" s="31">
        <f t="shared" si="34"/>
        <v>169.51457500000001</v>
      </c>
      <c r="J109" s="31">
        <f t="shared" si="34"/>
        <v>161.70605</v>
      </c>
      <c r="K109" s="31">
        <f t="shared" si="34"/>
        <v>154.5198</v>
      </c>
      <c r="L109" s="31">
        <f t="shared" si="34"/>
        <v>154.92034999999998</v>
      </c>
      <c r="M109" s="31">
        <f t="shared" si="34"/>
        <v>156.74709999999999</v>
      </c>
      <c r="N109" s="31">
        <f t="shared" si="34"/>
        <v>163.77564999999998</v>
      </c>
      <c r="O109" s="31">
        <f t="shared" si="34"/>
        <v>169.10512499999999</v>
      </c>
      <c r="P109" s="31">
        <f t="shared" si="34"/>
        <v>167.11212499999999</v>
      </c>
      <c r="Q109" s="31">
        <f t="shared" si="34"/>
        <v>160.954925</v>
      </c>
      <c r="R109" s="31">
        <f t="shared" si="34"/>
        <v>151.42294999999999</v>
      </c>
      <c r="S109" s="31">
        <f t="shared" si="34"/>
        <v>146.55462499999999</v>
      </c>
      <c r="T109" s="31">
        <f t="shared" si="34"/>
        <v>138.27684999999997</v>
      </c>
      <c r="U109" s="31">
        <f t="shared" si="34"/>
        <v>129.58930000000001</v>
      </c>
      <c r="V109" s="31">
        <f t="shared" si="34"/>
        <v>125.365725</v>
      </c>
      <c r="W109" s="31">
        <f t="shared" si="34"/>
        <v>116.123075</v>
      </c>
      <c r="X109" s="31">
        <f t="shared" si="34"/>
        <v>109.06915000000001</v>
      </c>
      <c r="Y109" s="31">
        <f t="shared" si="34"/>
        <v>105.86227500000001</v>
      </c>
      <c r="Z109" s="31">
        <f t="shared" si="34"/>
        <v>100.4957125</v>
      </c>
      <c r="AA109" s="31">
        <f t="shared" si="34"/>
        <v>98.637572500000005</v>
      </c>
      <c r="AB109" s="31">
        <f t="shared" si="34"/>
        <v>99.877322499999991</v>
      </c>
      <c r="AC109" s="31">
        <f t="shared" si="34"/>
        <v>98.824197499999997</v>
      </c>
      <c r="AD109" s="31">
        <f t="shared" si="34"/>
        <v>103.35178500000001</v>
      </c>
      <c r="AE109" s="31">
        <f t="shared" si="34"/>
        <v>103.88022000000001</v>
      </c>
      <c r="AF109" s="31">
        <f t="shared" si="34"/>
        <v>103.401695</v>
      </c>
      <c r="AG109" s="31">
        <f t="shared" si="34"/>
        <v>106.498845</v>
      </c>
      <c r="AH109" s="56">
        <f t="shared" si="34"/>
        <v>97.19572500000001</v>
      </c>
      <c r="AI109" s="31">
        <f t="shared" si="34"/>
        <v>84.075065000000009</v>
      </c>
      <c r="AJ109" s="31">
        <f t="shared" si="34"/>
        <v>80.086482500000017</v>
      </c>
      <c r="AK109" s="31">
        <f t="shared" si="34"/>
        <v>72.209657500000006</v>
      </c>
      <c r="AL109" s="56">
        <f t="shared" si="34"/>
        <v>79.286877500000003</v>
      </c>
      <c r="AM109" s="31">
        <f t="shared" si="34"/>
        <v>94.613892499999992</v>
      </c>
      <c r="AN109" s="31">
        <f t="shared" si="7"/>
        <v>112.29737500000002</v>
      </c>
      <c r="AO109" s="36"/>
      <c r="AP109" s="77"/>
      <c r="AQ109" s="36"/>
      <c r="AW109" s="36"/>
      <c r="AX109" s="36"/>
      <c r="AY109" s="36"/>
      <c r="AZ109" s="36"/>
      <c r="BA109" s="51"/>
      <c r="BB109" s="52"/>
      <c r="BC109" s="52"/>
      <c r="BD109" s="53"/>
      <c r="BE109" s="37"/>
      <c r="BF109" s="37"/>
    </row>
    <row r="110" spans="2:58" x14ac:dyDescent="0.25">
      <c r="B110" s="145"/>
      <c r="C110" s="1" t="s">
        <v>81</v>
      </c>
      <c r="D110" s="31">
        <f t="shared" ref="D110:AM110" si="35">SUM(D34:G34)/4</f>
        <v>730.49620000000004</v>
      </c>
      <c r="E110" s="31">
        <f t="shared" si="35"/>
        <v>746.96119999999996</v>
      </c>
      <c r="F110" s="31">
        <f t="shared" si="35"/>
        <v>760.85204999999996</v>
      </c>
      <c r="G110" s="31">
        <f t="shared" si="35"/>
        <v>768.11714999999992</v>
      </c>
      <c r="H110" s="31">
        <f t="shared" si="35"/>
        <v>778.68847499999993</v>
      </c>
      <c r="I110" s="31">
        <f t="shared" si="35"/>
        <v>788.15257499999996</v>
      </c>
      <c r="J110" s="31">
        <f t="shared" si="35"/>
        <v>788.49817499999995</v>
      </c>
      <c r="K110" s="31">
        <f t="shared" si="35"/>
        <v>777.68850000000009</v>
      </c>
      <c r="L110" s="31">
        <f t="shared" si="35"/>
        <v>797.08170000000007</v>
      </c>
      <c r="M110" s="31">
        <f t="shared" si="35"/>
        <v>806.06089999999995</v>
      </c>
      <c r="N110" s="31">
        <f t="shared" si="35"/>
        <v>819.96417500000007</v>
      </c>
      <c r="O110" s="31">
        <f t="shared" si="35"/>
        <v>836.02512499999989</v>
      </c>
      <c r="P110" s="31">
        <f t="shared" si="35"/>
        <v>829.79192500000011</v>
      </c>
      <c r="Q110" s="31">
        <f t="shared" si="35"/>
        <v>812.96215000000007</v>
      </c>
      <c r="R110" s="31">
        <f t="shared" si="35"/>
        <v>800.54070000000002</v>
      </c>
      <c r="S110" s="31">
        <f t="shared" si="35"/>
        <v>790.01659999999993</v>
      </c>
      <c r="T110" s="31">
        <f t="shared" si="35"/>
        <v>772.44510000000002</v>
      </c>
      <c r="U110" s="31">
        <f t="shared" si="35"/>
        <v>759.61014999999998</v>
      </c>
      <c r="V110" s="31">
        <f t="shared" si="35"/>
        <v>742.27717499999994</v>
      </c>
      <c r="W110" s="31">
        <f t="shared" si="35"/>
        <v>730.16317499999991</v>
      </c>
      <c r="X110" s="31">
        <f t="shared" si="35"/>
        <v>719.72180000000003</v>
      </c>
      <c r="Y110" s="31">
        <f t="shared" si="35"/>
        <v>719.66572500000007</v>
      </c>
      <c r="Z110" s="31">
        <f t="shared" si="35"/>
        <v>724.98505</v>
      </c>
      <c r="AA110" s="31">
        <f t="shared" si="35"/>
        <v>719.36557500000004</v>
      </c>
      <c r="AB110" s="31">
        <f t="shared" si="35"/>
        <v>732.93925000000002</v>
      </c>
      <c r="AC110" s="31">
        <f t="shared" si="35"/>
        <v>745.01089999999999</v>
      </c>
      <c r="AD110" s="31">
        <f t="shared" si="35"/>
        <v>760.08375000000001</v>
      </c>
      <c r="AE110" s="31">
        <f t="shared" si="35"/>
        <v>776.87580000000003</v>
      </c>
      <c r="AF110" s="31">
        <f t="shared" si="35"/>
        <v>778.37785000000008</v>
      </c>
      <c r="AG110" s="31">
        <f t="shared" si="35"/>
        <v>780.70922499999995</v>
      </c>
      <c r="AH110" s="56">
        <f t="shared" si="35"/>
        <v>733.94024999999988</v>
      </c>
      <c r="AI110" s="31">
        <f t="shared" si="35"/>
        <v>686.77027499999997</v>
      </c>
      <c r="AJ110" s="31">
        <f t="shared" si="35"/>
        <v>666.58332499999995</v>
      </c>
      <c r="AK110" s="31">
        <f t="shared" si="35"/>
        <v>637.49079999999992</v>
      </c>
      <c r="AL110" s="56">
        <f t="shared" si="35"/>
        <v>663.77434999999991</v>
      </c>
      <c r="AM110" s="31">
        <f t="shared" si="35"/>
        <v>697.70155</v>
      </c>
      <c r="AN110" s="31">
        <f t="shared" si="7"/>
        <v>725.4278250000001</v>
      </c>
      <c r="AO110" s="36"/>
      <c r="AP110" s="77"/>
      <c r="AQ110" s="36"/>
      <c r="AW110" s="36"/>
      <c r="AX110" s="36"/>
      <c r="AY110" s="36"/>
      <c r="AZ110" s="36"/>
      <c r="BA110" s="51"/>
      <c r="BB110" s="52"/>
      <c r="BC110" s="52"/>
      <c r="BD110" s="53"/>
      <c r="BE110" s="37"/>
      <c r="BF110" s="37"/>
    </row>
    <row r="111" spans="2:58" x14ac:dyDescent="0.25">
      <c r="B111" s="145"/>
      <c r="C111" s="1" t="s">
        <v>82</v>
      </c>
      <c r="D111" s="31">
        <f t="shared" ref="D111:AM111" si="36">SUM(D35:G35)/4</f>
        <v>3285.9587500000002</v>
      </c>
      <c r="E111" s="31">
        <f t="shared" si="36"/>
        <v>3400.1445000000003</v>
      </c>
      <c r="F111" s="31">
        <f t="shared" si="36"/>
        <v>3454.4782499999997</v>
      </c>
      <c r="G111" s="31">
        <f t="shared" si="36"/>
        <v>3537.8497499999999</v>
      </c>
      <c r="H111" s="31">
        <f t="shared" si="36"/>
        <v>3681.7217500000002</v>
      </c>
      <c r="I111" s="31">
        <f t="shared" si="36"/>
        <v>3805.3919999999998</v>
      </c>
      <c r="J111" s="31">
        <f t="shared" si="36"/>
        <v>3947.5817500000003</v>
      </c>
      <c r="K111" s="31">
        <f t="shared" si="36"/>
        <v>4031.9785000000002</v>
      </c>
      <c r="L111" s="31">
        <f t="shared" si="36"/>
        <v>4220.4657500000003</v>
      </c>
      <c r="M111" s="31">
        <f t="shared" si="36"/>
        <v>4206.5055000000002</v>
      </c>
      <c r="N111" s="31">
        <f t="shared" si="36"/>
        <v>4186.4994999999999</v>
      </c>
      <c r="O111" s="31">
        <f t="shared" si="36"/>
        <v>4190.7877499999995</v>
      </c>
      <c r="P111" s="31">
        <f t="shared" si="36"/>
        <v>4121.7660000000005</v>
      </c>
      <c r="Q111" s="31">
        <f t="shared" si="36"/>
        <v>4053.5322499999997</v>
      </c>
      <c r="R111" s="31">
        <f t="shared" si="36"/>
        <v>4077.7607500000004</v>
      </c>
      <c r="S111" s="31">
        <f t="shared" si="36"/>
        <v>3970.0235000000002</v>
      </c>
      <c r="T111" s="31">
        <f t="shared" si="36"/>
        <v>3881.587</v>
      </c>
      <c r="U111" s="31">
        <f t="shared" si="36"/>
        <v>3833.1505000000002</v>
      </c>
      <c r="V111" s="31">
        <f t="shared" si="36"/>
        <v>3667.0219999999999</v>
      </c>
      <c r="W111" s="31">
        <f t="shared" si="36"/>
        <v>3545.6022499999999</v>
      </c>
      <c r="X111" s="31">
        <f t="shared" si="36"/>
        <v>3412.6377499999999</v>
      </c>
      <c r="Y111" s="31">
        <f t="shared" si="36"/>
        <v>3319.6025</v>
      </c>
      <c r="Z111" s="31">
        <f t="shared" si="36"/>
        <v>3310.6017499999998</v>
      </c>
      <c r="AA111" s="31">
        <f t="shared" si="36"/>
        <v>3346.3912499999997</v>
      </c>
      <c r="AB111" s="31">
        <f t="shared" si="36"/>
        <v>3547.7420000000002</v>
      </c>
      <c r="AC111" s="31">
        <f t="shared" si="36"/>
        <v>3777.5079999999998</v>
      </c>
      <c r="AD111" s="31">
        <f t="shared" si="36"/>
        <v>4060.0309999999999</v>
      </c>
      <c r="AE111" s="31">
        <f t="shared" si="36"/>
        <v>4267.8672500000002</v>
      </c>
      <c r="AF111" s="31">
        <f t="shared" si="36"/>
        <v>4181.3744999999999</v>
      </c>
      <c r="AG111" s="31">
        <f t="shared" si="36"/>
        <v>4106.0479999999998</v>
      </c>
      <c r="AH111" s="56">
        <f t="shared" si="36"/>
        <v>3787.6330000000003</v>
      </c>
      <c r="AI111" s="31">
        <f t="shared" si="36"/>
        <v>3473.0787499999997</v>
      </c>
      <c r="AJ111" s="31">
        <f t="shared" si="36"/>
        <v>3458.8917499999998</v>
      </c>
      <c r="AK111" s="31">
        <f t="shared" si="36"/>
        <v>3414.1112499999995</v>
      </c>
      <c r="AL111" s="56">
        <f t="shared" si="36"/>
        <v>3565.3829999999998</v>
      </c>
      <c r="AM111" s="31">
        <f t="shared" si="36"/>
        <v>4041.9987499999997</v>
      </c>
      <c r="AN111" s="31">
        <f t="shared" si="7"/>
        <v>4313.3310000000001</v>
      </c>
      <c r="AO111" s="36"/>
      <c r="AP111" s="77"/>
      <c r="AQ111" s="36"/>
      <c r="AW111" s="36"/>
      <c r="AX111" s="36"/>
      <c r="AY111" s="36"/>
      <c r="AZ111" s="36"/>
      <c r="BA111" s="51"/>
      <c r="BB111" s="52"/>
      <c r="BC111" s="52"/>
      <c r="BD111" s="53"/>
      <c r="BE111" s="37"/>
      <c r="BF111" s="37"/>
    </row>
    <row r="112" spans="2:58" x14ac:dyDescent="0.25">
      <c r="B112" s="145" t="s">
        <v>70</v>
      </c>
      <c r="C112" s="1" t="s">
        <v>80</v>
      </c>
      <c r="D112" s="31">
        <f t="shared" ref="D112:AM112" si="37">SUM(D36:G36)/4</f>
        <v>211.8383</v>
      </c>
      <c r="E112" s="31">
        <f t="shared" si="37"/>
        <v>210.09870000000001</v>
      </c>
      <c r="F112" s="31">
        <f t="shared" si="37"/>
        <v>213.91049999999998</v>
      </c>
      <c r="G112" s="31">
        <f t="shared" si="37"/>
        <v>215.71609999999998</v>
      </c>
      <c r="H112" s="31">
        <f t="shared" si="37"/>
        <v>213.56395000000001</v>
      </c>
      <c r="I112" s="31">
        <f t="shared" si="37"/>
        <v>220.34154999999998</v>
      </c>
      <c r="J112" s="31">
        <f t="shared" si="37"/>
        <v>225.05802500000001</v>
      </c>
      <c r="K112" s="31">
        <f t="shared" si="37"/>
        <v>228.103475</v>
      </c>
      <c r="L112" s="31">
        <f t="shared" si="37"/>
        <v>227.0668</v>
      </c>
      <c r="M112" s="31">
        <f t="shared" si="37"/>
        <v>228.24662499999999</v>
      </c>
      <c r="N112" s="31">
        <f t="shared" si="37"/>
        <v>225.574175</v>
      </c>
      <c r="O112" s="31">
        <f t="shared" si="37"/>
        <v>219.79505</v>
      </c>
      <c r="P112" s="31">
        <f t="shared" si="37"/>
        <v>216.80962499999998</v>
      </c>
      <c r="Q112" s="31">
        <f t="shared" si="37"/>
        <v>205.94374999999999</v>
      </c>
      <c r="R112" s="31">
        <f t="shared" si="37"/>
        <v>187.872975</v>
      </c>
      <c r="S112" s="31">
        <f t="shared" si="37"/>
        <v>176.49212500000002</v>
      </c>
      <c r="T112" s="31">
        <f t="shared" si="37"/>
        <v>164.60050000000001</v>
      </c>
      <c r="U112" s="31">
        <f t="shared" si="37"/>
        <v>152.81292500000001</v>
      </c>
      <c r="V112" s="31">
        <f t="shared" si="37"/>
        <v>149.984925</v>
      </c>
      <c r="W112" s="31">
        <f t="shared" si="37"/>
        <v>146.7741</v>
      </c>
      <c r="X112" s="31">
        <f t="shared" si="37"/>
        <v>144.489375</v>
      </c>
      <c r="Y112" s="31">
        <f t="shared" si="37"/>
        <v>142.78257500000001</v>
      </c>
      <c r="Z112" s="31">
        <f t="shared" si="37"/>
        <v>133.018925</v>
      </c>
      <c r="AA112" s="31">
        <f t="shared" si="37"/>
        <v>125.83984999999998</v>
      </c>
      <c r="AB112" s="31">
        <f t="shared" si="37"/>
        <v>124.66482499999999</v>
      </c>
      <c r="AC112" s="31">
        <f t="shared" si="37"/>
        <v>128.01297500000001</v>
      </c>
      <c r="AD112" s="31">
        <f t="shared" si="37"/>
        <v>141.13254999999998</v>
      </c>
      <c r="AE112" s="31">
        <f t="shared" si="37"/>
        <v>149.58272499999998</v>
      </c>
      <c r="AF112" s="31">
        <f t="shared" si="37"/>
        <v>155.599525</v>
      </c>
      <c r="AG112" s="31">
        <f t="shared" si="37"/>
        <v>159.16915</v>
      </c>
      <c r="AH112" s="56">
        <f t="shared" si="37"/>
        <v>144.16211750000002</v>
      </c>
      <c r="AI112" s="31">
        <f t="shared" si="37"/>
        <v>124.7900925</v>
      </c>
      <c r="AJ112" s="31">
        <f t="shared" si="37"/>
        <v>105.78908750000001</v>
      </c>
      <c r="AK112" s="31">
        <f t="shared" si="37"/>
        <v>97.991612500000002</v>
      </c>
      <c r="AL112" s="56">
        <f t="shared" si="37"/>
        <v>110.18007</v>
      </c>
      <c r="AM112" s="31">
        <f t="shared" si="37"/>
        <v>126.97407000000001</v>
      </c>
      <c r="AN112" s="31">
        <f t="shared" si="7"/>
        <v>142.69617499999998</v>
      </c>
      <c r="AO112" s="36"/>
      <c r="AP112" s="77"/>
      <c r="AQ112" s="36"/>
      <c r="AW112" s="36"/>
      <c r="AX112" s="36"/>
      <c r="AY112" s="36"/>
      <c r="AZ112" s="36"/>
      <c r="BA112" s="51"/>
      <c r="BB112" s="52"/>
      <c r="BC112" s="52"/>
      <c r="BD112" s="52"/>
      <c r="BE112" s="31"/>
      <c r="BF112" s="31"/>
    </row>
    <row r="113" spans="2:58" x14ac:dyDescent="0.25">
      <c r="B113" s="145"/>
      <c r="C113" s="1" t="s">
        <v>81</v>
      </c>
      <c r="D113" s="31">
        <f t="shared" ref="D113:AM113" si="38">SUM(D37:G37)/4</f>
        <v>1077.5884999999998</v>
      </c>
      <c r="E113" s="31">
        <f t="shared" si="38"/>
        <v>1105.9054999999998</v>
      </c>
      <c r="F113" s="31">
        <f t="shared" si="38"/>
        <v>1134.6579999999999</v>
      </c>
      <c r="G113" s="31">
        <f t="shared" si="38"/>
        <v>1152.84725</v>
      </c>
      <c r="H113" s="31">
        <f t="shared" si="38"/>
        <v>1149.2002499999999</v>
      </c>
      <c r="I113" s="31">
        <f t="shared" si="38"/>
        <v>1149.57275</v>
      </c>
      <c r="J113" s="31">
        <f t="shared" si="38"/>
        <v>1162.5967499999999</v>
      </c>
      <c r="K113" s="31">
        <f t="shared" si="38"/>
        <v>1162.3472499999998</v>
      </c>
      <c r="L113" s="31">
        <f t="shared" si="38"/>
        <v>1186.7370000000001</v>
      </c>
      <c r="M113" s="31">
        <f t="shared" si="38"/>
        <v>1184.9000000000001</v>
      </c>
      <c r="N113" s="31">
        <f t="shared" si="38"/>
        <v>1166.63175</v>
      </c>
      <c r="O113" s="31">
        <f t="shared" si="38"/>
        <v>1162.7397500000002</v>
      </c>
      <c r="P113" s="31">
        <f t="shared" si="38"/>
        <v>1122.0120000000002</v>
      </c>
      <c r="Q113" s="31">
        <f t="shared" si="38"/>
        <v>1096.3295000000001</v>
      </c>
      <c r="R113" s="31">
        <f t="shared" si="38"/>
        <v>1088.50875</v>
      </c>
      <c r="S113" s="31">
        <f t="shared" si="38"/>
        <v>1041.50325</v>
      </c>
      <c r="T113" s="31">
        <f t="shared" si="38"/>
        <v>1039.2845</v>
      </c>
      <c r="U113" s="31">
        <f t="shared" si="38"/>
        <v>1039.883</v>
      </c>
      <c r="V113" s="31">
        <f t="shared" si="38"/>
        <v>1027.6502500000001</v>
      </c>
      <c r="W113" s="31">
        <f t="shared" si="38"/>
        <v>1044.6622499999999</v>
      </c>
      <c r="X113" s="31">
        <f t="shared" si="38"/>
        <v>1041.3919999999998</v>
      </c>
      <c r="Y113" s="31">
        <f t="shared" si="38"/>
        <v>1023.243325</v>
      </c>
      <c r="Z113" s="31">
        <f t="shared" si="38"/>
        <v>980.75075000000004</v>
      </c>
      <c r="AA113" s="31">
        <f t="shared" si="38"/>
        <v>955.13419999999996</v>
      </c>
      <c r="AB113" s="31">
        <f t="shared" si="38"/>
        <v>950.98595000000012</v>
      </c>
      <c r="AC113" s="31">
        <f t="shared" si="38"/>
        <v>944.75422500000013</v>
      </c>
      <c r="AD113" s="31">
        <f t="shared" si="38"/>
        <v>957.56065000000001</v>
      </c>
      <c r="AE113" s="31">
        <f t="shared" si="38"/>
        <v>974.91619999999989</v>
      </c>
      <c r="AF113" s="31">
        <f t="shared" si="38"/>
        <v>977.22119999999995</v>
      </c>
      <c r="AG113" s="31">
        <f t="shared" si="38"/>
        <v>988.68444999999997</v>
      </c>
      <c r="AH113" s="56">
        <f t="shared" si="38"/>
        <v>978.87682500000005</v>
      </c>
      <c r="AI113" s="31">
        <f t="shared" si="38"/>
        <v>932.39909999999998</v>
      </c>
      <c r="AJ113" s="31">
        <f t="shared" si="38"/>
        <v>909.36612500000001</v>
      </c>
      <c r="AK113" s="31">
        <f t="shared" si="38"/>
        <v>875.86480000000006</v>
      </c>
      <c r="AL113" s="56">
        <f t="shared" si="38"/>
        <v>911.76957500000003</v>
      </c>
      <c r="AM113" s="31">
        <f t="shared" si="38"/>
        <v>971.92679999999996</v>
      </c>
      <c r="AN113" s="31">
        <f t="shared" si="7"/>
        <v>980.01405</v>
      </c>
      <c r="AO113" s="36"/>
      <c r="AP113" s="77"/>
      <c r="AQ113" s="36"/>
      <c r="AW113" s="36"/>
      <c r="AX113" s="36"/>
      <c r="AY113" s="36"/>
      <c r="AZ113" s="36"/>
      <c r="BA113" s="51"/>
      <c r="BB113" s="52"/>
      <c r="BC113" s="52"/>
      <c r="BD113" s="52"/>
      <c r="BE113" s="31"/>
      <c r="BF113" s="31"/>
    </row>
    <row r="114" spans="2:58" x14ac:dyDescent="0.25">
      <c r="B114" s="145"/>
      <c r="C114" s="1" t="s">
        <v>82</v>
      </c>
      <c r="D114" s="31">
        <f t="shared" ref="D114:AM114" si="39">SUM(D38:G38)/4</f>
        <v>5253.8542500000003</v>
      </c>
      <c r="E114" s="31">
        <f t="shared" si="39"/>
        <v>5369.61175</v>
      </c>
      <c r="F114" s="31">
        <f t="shared" si="39"/>
        <v>5469.7110000000011</v>
      </c>
      <c r="G114" s="31">
        <f t="shared" si="39"/>
        <v>5831.1889999999994</v>
      </c>
      <c r="H114" s="31">
        <f t="shared" si="39"/>
        <v>6106.5139999999992</v>
      </c>
      <c r="I114" s="31">
        <f t="shared" si="39"/>
        <v>6404.25425</v>
      </c>
      <c r="J114" s="31">
        <f t="shared" si="39"/>
        <v>7046.6177500000003</v>
      </c>
      <c r="K114" s="31">
        <f t="shared" si="39"/>
        <v>7377.73</v>
      </c>
      <c r="L114" s="31">
        <f t="shared" si="39"/>
        <v>7431.8192500000005</v>
      </c>
      <c r="M114" s="31">
        <f t="shared" si="39"/>
        <v>7222.0925000000007</v>
      </c>
      <c r="N114" s="31">
        <f t="shared" si="39"/>
        <v>6614.4342500000002</v>
      </c>
      <c r="O114" s="31">
        <f t="shared" si="39"/>
        <v>6200.1252499999991</v>
      </c>
      <c r="P114" s="31">
        <f t="shared" si="39"/>
        <v>5884.63</v>
      </c>
      <c r="Q114" s="31">
        <f t="shared" si="39"/>
        <v>5742.1044999999995</v>
      </c>
      <c r="R114" s="31">
        <f t="shared" si="39"/>
        <v>5855.0857500000002</v>
      </c>
      <c r="S114" s="31">
        <f t="shared" si="39"/>
        <v>5964.4094999999998</v>
      </c>
      <c r="T114" s="31">
        <f t="shared" si="39"/>
        <v>6193.3922499999999</v>
      </c>
      <c r="U114" s="31">
        <f t="shared" si="39"/>
        <v>6300.9617500000004</v>
      </c>
      <c r="V114" s="31">
        <f t="shared" si="39"/>
        <v>6062.5632500000002</v>
      </c>
      <c r="W114" s="31">
        <f t="shared" si="39"/>
        <v>5809.4232499999998</v>
      </c>
      <c r="X114" s="31">
        <f t="shared" si="39"/>
        <v>5440.1530000000002</v>
      </c>
      <c r="Y114" s="31">
        <f t="shared" si="39"/>
        <v>5330.3122499999999</v>
      </c>
      <c r="Z114" s="31">
        <f t="shared" si="39"/>
        <v>5263.9759999999997</v>
      </c>
      <c r="AA114" s="31">
        <f t="shared" si="39"/>
        <v>5230.2982499999998</v>
      </c>
      <c r="AB114" s="31">
        <f t="shared" si="39"/>
        <v>5309.1894999999995</v>
      </c>
      <c r="AC114" s="31">
        <f t="shared" si="39"/>
        <v>5278.4804999999997</v>
      </c>
      <c r="AD114" s="31">
        <f t="shared" si="39"/>
        <v>5311.5214999999998</v>
      </c>
      <c r="AE114" s="31">
        <f t="shared" si="39"/>
        <v>5198.3140000000003</v>
      </c>
      <c r="AF114" s="31">
        <f t="shared" si="39"/>
        <v>5073.5304999999998</v>
      </c>
      <c r="AG114" s="31">
        <f t="shared" si="39"/>
        <v>4920.0015000000003</v>
      </c>
      <c r="AH114" s="56">
        <f t="shared" si="39"/>
        <v>4841.2545</v>
      </c>
      <c r="AI114" s="31">
        <f t="shared" si="39"/>
        <v>4842.1570000000002</v>
      </c>
      <c r="AJ114" s="31">
        <f t="shared" si="39"/>
        <v>4997.6790000000001</v>
      </c>
      <c r="AK114" s="31">
        <f t="shared" si="39"/>
        <v>5100.2562500000004</v>
      </c>
      <c r="AL114" s="56">
        <f t="shared" si="39"/>
        <v>5339.3625000000002</v>
      </c>
      <c r="AM114" s="31">
        <f t="shared" si="39"/>
        <v>5470.2635000000009</v>
      </c>
      <c r="AN114" s="31">
        <f t="shared" si="7"/>
        <v>5607.8415000000005</v>
      </c>
      <c r="AO114" s="36"/>
      <c r="AP114" s="77"/>
      <c r="AQ114" s="36"/>
      <c r="AW114" s="36"/>
      <c r="AX114" s="36"/>
      <c r="AY114" s="36"/>
      <c r="AZ114" s="36"/>
      <c r="BA114" s="51"/>
      <c r="BB114" s="52"/>
      <c r="BC114" s="52"/>
      <c r="BD114" s="52"/>
      <c r="BE114" s="31"/>
      <c r="BF114" s="31"/>
    </row>
    <row r="115" spans="2:58" x14ac:dyDescent="0.25">
      <c r="B115" s="145" t="s">
        <v>71</v>
      </c>
      <c r="C115" s="1" t="s">
        <v>80</v>
      </c>
      <c r="D115" s="31">
        <f t="shared" ref="D115:AM115" si="40">SUM(D39:G39)/4</f>
        <v>239.16045000000003</v>
      </c>
      <c r="E115" s="31">
        <f t="shared" si="40"/>
        <v>238.668025</v>
      </c>
      <c r="F115" s="31">
        <f t="shared" si="40"/>
        <v>237.530125</v>
      </c>
      <c r="G115" s="31">
        <f t="shared" si="40"/>
        <v>233.61767499999999</v>
      </c>
      <c r="H115" s="31">
        <f t="shared" si="40"/>
        <v>235.44465</v>
      </c>
      <c r="I115" s="31">
        <f t="shared" si="40"/>
        <v>241.450175</v>
      </c>
      <c r="J115" s="31">
        <f t="shared" si="40"/>
        <v>246.384975</v>
      </c>
      <c r="K115" s="31">
        <f t="shared" si="40"/>
        <v>252.6397</v>
      </c>
      <c r="L115" s="31">
        <f t="shared" si="40"/>
        <v>257.35637500000001</v>
      </c>
      <c r="M115" s="31">
        <f t="shared" si="40"/>
        <v>257.85019999999997</v>
      </c>
      <c r="N115" s="31">
        <f t="shared" si="40"/>
        <v>255.159425</v>
      </c>
      <c r="O115" s="31">
        <f t="shared" si="40"/>
        <v>244.47522499999999</v>
      </c>
      <c r="P115" s="31">
        <f t="shared" si="40"/>
        <v>228.42502500000001</v>
      </c>
      <c r="Q115" s="31">
        <f t="shared" si="40"/>
        <v>212.42590000000001</v>
      </c>
      <c r="R115" s="31">
        <f t="shared" si="40"/>
        <v>194.8494</v>
      </c>
      <c r="S115" s="31">
        <f t="shared" si="40"/>
        <v>182.70784999999998</v>
      </c>
      <c r="T115" s="31">
        <f t="shared" si="40"/>
        <v>175.19492500000001</v>
      </c>
      <c r="U115" s="31">
        <f t="shared" si="40"/>
        <v>170.2988</v>
      </c>
      <c r="V115" s="31">
        <f t="shared" si="40"/>
        <v>164.73735000000002</v>
      </c>
      <c r="W115" s="31">
        <f t="shared" si="40"/>
        <v>163.78255000000001</v>
      </c>
      <c r="X115" s="31">
        <f t="shared" si="40"/>
        <v>164.122275</v>
      </c>
      <c r="Y115" s="31">
        <f t="shared" si="40"/>
        <v>164.966275</v>
      </c>
      <c r="Z115" s="31">
        <f t="shared" si="40"/>
        <v>172.52727499999997</v>
      </c>
      <c r="AA115" s="31">
        <f t="shared" si="40"/>
        <v>177.33205000000001</v>
      </c>
      <c r="AB115" s="31">
        <f t="shared" si="40"/>
        <v>182.55965</v>
      </c>
      <c r="AC115" s="31">
        <f t="shared" si="40"/>
        <v>184.98454999999998</v>
      </c>
      <c r="AD115" s="31">
        <f t="shared" si="40"/>
        <v>186.71459999999999</v>
      </c>
      <c r="AE115" s="31">
        <f t="shared" si="40"/>
        <v>187.00807499999999</v>
      </c>
      <c r="AF115" s="31">
        <f t="shared" si="40"/>
        <v>182.76817499999999</v>
      </c>
      <c r="AG115" s="31">
        <f t="shared" si="40"/>
        <v>174.37247499999998</v>
      </c>
      <c r="AH115" s="56">
        <f t="shared" si="40"/>
        <v>149.06993</v>
      </c>
      <c r="AI115" s="31">
        <f t="shared" si="40"/>
        <v>125.43859749999999</v>
      </c>
      <c r="AJ115" s="31">
        <f t="shared" si="40"/>
        <v>108.0773725</v>
      </c>
      <c r="AK115" s="31">
        <f t="shared" si="40"/>
        <v>94.1950425</v>
      </c>
      <c r="AL115" s="56">
        <f t="shared" si="40"/>
        <v>110.08256249999999</v>
      </c>
      <c r="AM115" s="31">
        <f t="shared" si="40"/>
        <v>119.672845</v>
      </c>
      <c r="AN115" s="31">
        <f t="shared" si="7"/>
        <v>123.21029499999999</v>
      </c>
      <c r="AO115" s="36"/>
      <c r="AP115" s="77"/>
      <c r="AQ115" s="36"/>
      <c r="AW115" s="36"/>
      <c r="AX115" s="36"/>
      <c r="AY115" s="36"/>
      <c r="AZ115" s="36"/>
    </row>
    <row r="116" spans="2:58" x14ac:dyDescent="0.25">
      <c r="B116" s="145"/>
      <c r="C116" s="1" t="s">
        <v>81</v>
      </c>
      <c r="D116" s="31">
        <f t="shared" ref="D116:AM116" si="41">SUM(D40:G40)/4</f>
        <v>1140.1334999999999</v>
      </c>
      <c r="E116" s="31">
        <f t="shared" si="41"/>
        <v>1125.0227500000001</v>
      </c>
      <c r="F116" s="31">
        <f t="shared" si="41"/>
        <v>1120.48225</v>
      </c>
      <c r="G116" s="31">
        <f t="shared" si="41"/>
        <v>1110.21</v>
      </c>
      <c r="H116" s="31">
        <f t="shared" si="41"/>
        <v>1123.8855000000001</v>
      </c>
      <c r="I116" s="31">
        <f t="shared" si="41"/>
        <v>1178.6477500000001</v>
      </c>
      <c r="J116" s="31">
        <f t="shared" si="41"/>
        <v>1213.7727500000001</v>
      </c>
      <c r="K116" s="31">
        <f t="shared" si="41"/>
        <v>1241.356</v>
      </c>
      <c r="L116" s="31">
        <f t="shared" si="41"/>
        <v>1255.386</v>
      </c>
      <c r="M116" s="31">
        <f t="shared" si="41"/>
        <v>1251.5165000000002</v>
      </c>
      <c r="N116" s="31">
        <f t="shared" si="41"/>
        <v>1254.6804999999999</v>
      </c>
      <c r="O116" s="31">
        <f t="shared" si="41"/>
        <v>1242.8577499999999</v>
      </c>
      <c r="P116" s="31">
        <f t="shared" si="41"/>
        <v>1219.40975</v>
      </c>
      <c r="Q116" s="31">
        <f t="shared" si="41"/>
        <v>1176.23325</v>
      </c>
      <c r="R116" s="31">
        <f t="shared" si="41"/>
        <v>1119.1907500000002</v>
      </c>
      <c r="S116" s="31">
        <f t="shared" si="41"/>
        <v>1075.3865000000001</v>
      </c>
      <c r="T116" s="31">
        <f t="shared" si="41"/>
        <v>1054.4582499999999</v>
      </c>
      <c r="U116" s="31">
        <f t="shared" si="41"/>
        <v>1053.16275</v>
      </c>
      <c r="V116" s="31">
        <f t="shared" si="41"/>
        <v>1058.133</v>
      </c>
      <c r="W116" s="31">
        <f t="shared" si="41"/>
        <v>1058.7525000000001</v>
      </c>
      <c r="X116" s="31">
        <f t="shared" si="41"/>
        <v>1077.884</v>
      </c>
      <c r="Y116" s="31">
        <f t="shared" si="41"/>
        <v>1087.1770000000001</v>
      </c>
      <c r="Z116" s="31">
        <f t="shared" si="41"/>
        <v>1104.0165</v>
      </c>
      <c r="AA116" s="31">
        <f t="shared" si="41"/>
        <v>1127.2102500000001</v>
      </c>
      <c r="AB116" s="31">
        <f t="shared" si="41"/>
        <v>1148.4565</v>
      </c>
      <c r="AC116" s="31">
        <f t="shared" si="41"/>
        <v>1142.7887499999999</v>
      </c>
      <c r="AD116" s="31">
        <f t="shared" si="41"/>
        <v>1138.6244999999999</v>
      </c>
      <c r="AE116" s="31">
        <f t="shared" si="41"/>
        <v>1149.8389999999999</v>
      </c>
      <c r="AF116" s="31">
        <f t="shared" si="41"/>
        <v>1132.634</v>
      </c>
      <c r="AG116" s="31">
        <f t="shared" si="41"/>
        <v>1138.3022500000002</v>
      </c>
      <c r="AH116" s="56">
        <f t="shared" si="41"/>
        <v>1119.87175</v>
      </c>
      <c r="AI116" s="31">
        <f t="shared" si="41"/>
        <v>1075.7196250000002</v>
      </c>
      <c r="AJ116" s="31">
        <f t="shared" si="41"/>
        <v>1031.1953249999999</v>
      </c>
      <c r="AK116" s="31">
        <f t="shared" si="41"/>
        <v>1016.9818250000001</v>
      </c>
      <c r="AL116" s="56">
        <f t="shared" si="41"/>
        <v>1040.1045750000001</v>
      </c>
      <c r="AM116" s="31">
        <f t="shared" si="41"/>
        <v>1061.2547</v>
      </c>
      <c r="AN116" s="31">
        <f t="shared" si="7"/>
        <v>1049.742125</v>
      </c>
      <c r="AO116" s="36"/>
      <c r="AP116" s="77"/>
      <c r="AQ116" s="36"/>
      <c r="AW116" s="36"/>
      <c r="AX116" s="36"/>
      <c r="AY116" s="36"/>
      <c r="AZ116" s="36"/>
    </row>
    <row r="117" spans="2:58" x14ac:dyDescent="0.25">
      <c r="B117" s="145"/>
      <c r="C117" s="1" t="s">
        <v>82</v>
      </c>
      <c r="D117" s="31">
        <f t="shared" ref="D117:AM117" si="42">SUM(D41:G41)/4</f>
        <v>6044.8582499999993</v>
      </c>
      <c r="E117" s="31">
        <f t="shared" si="42"/>
        <v>5846.4275000000007</v>
      </c>
      <c r="F117" s="31">
        <f t="shared" si="42"/>
        <v>5787.7075000000004</v>
      </c>
      <c r="G117" s="31">
        <f t="shared" si="42"/>
        <v>5613.8732500000006</v>
      </c>
      <c r="H117" s="31">
        <f t="shared" si="42"/>
        <v>5596.8402500000002</v>
      </c>
      <c r="I117" s="31">
        <f t="shared" si="42"/>
        <v>5629.3752500000001</v>
      </c>
      <c r="J117" s="31">
        <f t="shared" si="42"/>
        <v>5564.3117499999998</v>
      </c>
      <c r="K117" s="31">
        <f t="shared" si="42"/>
        <v>5797.5117500000006</v>
      </c>
      <c r="L117" s="31">
        <f t="shared" si="42"/>
        <v>5795.58475</v>
      </c>
      <c r="M117" s="31">
        <f t="shared" si="42"/>
        <v>5853.3450000000003</v>
      </c>
      <c r="N117" s="31">
        <f t="shared" si="42"/>
        <v>5953.77</v>
      </c>
      <c r="O117" s="31">
        <f t="shared" si="42"/>
        <v>5925.2699999999995</v>
      </c>
      <c r="P117" s="31">
        <f t="shared" si="42"/>
        <v>5890.317</v>
      </c>
      <c r="Q117" s="31">
        <f t="shared" si="42"/>
        <v>5964.8234999999995</v>
      </c>
      <c r="R117" s="31">
        <f t="shared" si="42"/>
        <v>5710.2462500000001</v>
      </c>
      <c r="S117" s="31">
        <f t="shared" si="42"/>
        <v>5486.1682499999997</v>
      </c>
      <c r="T117" s="31">
        <f t="shared" si="42"/>
        <v>5339.0822499999995</v>
      </c>
      <c r="U117" s="31">
        <f t="shared" si="42"/>
        <v>5207.0190000000002</v>
      </c>
      <c r="V117" s="31">
        <f t="shared" si="42"/>
        <v>5505.5652499999997</v>
      </c>
      <c r="W117" s="31">
        <f t="shared" si="42"/>
        <v>5560.9567499999994</v>
      </c>
      <c r="X117" s="31">
        <f t="shared" si="42"/>
        <v>6275.7447499999998</v>
      </c>
      <c r="Y117" s="31">
        <f t="shared" si="42"/>
        <v>6553.5730000000003</v>
      </c>
      <c r="Z117" s="31">
        <f t="shared" si="42"/>
        <v>6603.2012500000001</v>
      </c>
      <c r="AA117" s="31">
        <f t="shared" si="42"/>
        <v>6937.0862500000003</v>
      </c>
      <c r="AB117" s="31">
        <f t="shared" si="42"/>
        <v>6768.8665000000001</v>
      </c>
      <c r="AC117" s="31">
        <f t="shared" si="42"/>
        <v>6673.97775</v>
      </c>
      <c r="AD117" s="31">
        <f t="shared" si="42"/>
        <v>6676.2219999999998</v>
      </c>
      <c r="AE117" s="31">
        <f t="shared" si="42"/>
        <v>6544.1937500000004</v>
      </c>
      <c r="AF117" s="31">
        <f t="shared" si="42"/>
        <v>6433.1235000000006</v>
      </c>
      <c r="AG117" s="31">
        <f t="shared" si="42"/>
        <v>6506.8525</v>
      </c>
      <c r="AH117" s="56">
        <f t="shared" si="42"/>
        <v>6284.5595000000003</v>
      </c>
      <c r="AI117" s="31">
        <f t="shared" si="42"/>
        <v>6022.0572499999998</v>
      </c>
      <c r="AJ117" s="31">
        <f t="shared" si="42"/>
        <v>5524.6367500000006</v>
      </c>
      <c r="AK117" s="31">
        <f t="shared" si="42"/>
        <v>5063.3960000000006</v>
      </c>
      <c r="AL117" s="56">
        <f t="shared" si="42"/>
        <v>4909.2487500000007</v>
      </c>
      <c r="AM117" s="31">
        <f t="shared" si="42"/>
        <v>4867.2300000000005</v>
      </c>
      <c r="AN117" s="31">
        <f t="shared" si="7"/>
        <v>4775.6550000000007</v>
      </c>
      <c r="AO117" s="36"/>
      <c r="AP117" s="77"/>
      <c r="AQ117" s="36"/>
      <c r="AW117" s="36"/>
      <c r="AX117" s="36"/>
      <c r="AY117" s="36"/>
      <c r="AZ117" s="36"/>
    </row>
    <row r="118" spans="2:58" ht="15" customHeight="1" x14ac:dyDescent="0.25">
      <c r="B118" s="145" t="s">
        <v>72</v>
      </c>
      <c r="C118" s="1" t="s">
        <v>80</v>
      </c>
      <c r="D118" s="31">
        <f t="shared" ref="D118:AM118" si="43">SUM(D42:G42)/4</f>
        <v>343.73489999999998</v>
      </c>
      <c r="E118" s="31">
        <f t="shared" si="43"/>
        <v>346.07004999999998</v>
      </c>
      <c r="F118" s="31">
        <f t="shared" si="43"/>
        <v>345.15932500000002</v>
      </c>
      <c r="G118" s="31">
        <f t="shared" si="43"/>
        <v>353.32425000000001</v>
      </c>
      <c r="H118" s="31">
        <f t="shared" si="43"/>
        <v>361.69204999999999</v>
      </c>
      <c r="I118" s="31">
        <f t="shared" si="43"/>
        <v>374.26497499999999</v>
      </c>
      <c r="J118" s="31">
        <f t="shared" si="43"/>
        <v>376.47649999999999</v>
      </c>
      <c r="K118" s="31">
        <f t="shared" si="43"/>
        <v>376.66207499999996</v>
      </c>
      <c r="L118" s="31">
        <f t="shared" si="43"/>
        <v>375.27384999999998</v>
      </c>
      <c r="M118" s="31">
        <f t="shared" si="43"/>
        <v>369.99802499999998</v>
      </c>
      <c r="N118" s="31">
        <f t="shared" si="43"/>
        <v>368.695425</v>
      </c>
      <c r="O118" s="31">
        <f t="shared" si="43"/>
        <v>359.93762500000003</v>
      </c>
      <c r="P118" s="31">
        <f t="shared" si="43"/>
        <v>339.81427499999995</v>
      </c>
      <c r="Q118" s="31">
        <f t="shared" si="43"/>
        <v>328.75195000000002</v>
      </c>
      <c r="R118" s="31">
        <f t="shared" si="43"/>
        <v>317.04480000000001</v>
      </c>
      <c r="S118" s="31">
        <f t="shared" si="43"/>
        <v>308.42525000000001</v>
      </c>
      <c r="T118" s="31">
        <f t="shared" si="43"/>
        <v>307.52632499999999</v>
      </c>
      <c r="U118" s="31">
        <f t="shared" si="43"/>
        <v>302.25752499999999</v>
      </c>
      <c r="V118" s="31">
        <f t="shared" si="43"/>
        <v>302.47877499999998</v>
      </c>
      <c r="W118" s="31">
        <f t="shared" si="43"/>
        <v>298.26329999999996</v>
      </c>
      <c r="X118" s="31">
        <f t="shared" si="43"/>
        <v>296.80102499999998</v>
      </c>
      <c r="Y118" s="31">
        <f t="shared" si="43"/>
        <v>292.47239999999999</v>
      </c>
      <c r="Z118" s="31">
        <f t="shared" si="43"/>
        <v>291.49239999999998</v>
      </c>
      <c r="AA118" s="31">
        <f t="shared" si="43"/>
        <v>291.96789999999999</v>
      </c>
      <c r="AB118" s="31">
        <f t="shared" si="43"/>
        <v>291.3476</v>
      </c>
      <c r="AC118" s="31">
        <f t="shared" si="43"/>
        <v>295.95035000000001</v>
      </c>
      <c r="AD118" s="31">
        <f t="shared" si="43"/>
        <v>293.15432499999997</v>
      </c>
      <c r="AE118" s="31">
        <f t="shared" si="43"/>
        <v>293.87004999999999</v>
      </c>
      <c r="AF118" s="31">
        <f t="shared" si="43"/>
        <v>299.989125</v>
      </c>
      <c r="AG118" s="31">
        <f t="shared" si="43"/>
        <v>289.65019999999998</v>
      </c>
      <c r="AH118" s="56">
        <f t="shared" si="43"/>
        <v>276.87450000000001</v>
      </c>
      <c r="AI118" s="31">
        <f t="shared" si="43"/>
        <v>258.15100000000001</v>
      </c>
      <c r="AJ118" s="31">
        <f t="shared" si="43"/>
        <v>235.70480000000001</v>
      </c>
      <c r="AK118" s="31">
        <f t="shared" si="43"/>
        <v>232.26929999999999</v>
      </c>
      <c r="AL118" s="56">
        <f t="shared" si="43"/>
        <v>234.3493</v>
      </c>
      <c r="AM118" s="31">
        <f t="shared" si="43"/>
        <v>246.31372499999998</v>
      </c>
      <c r="AN118" s="31">
        <f t="shared" si="7"/>
        <v>257.44344999999998</v>
      </c>
      <c r="AO118" s="36"/>
      <c r="AP118" s="77"/>
      <c r="AQ118" s="36"/>
      <c r="AW118" s="36"/>
      <c r="AX118" s="36"/>
      <c r="AY118" s="36"/>
      <c r="AZ118" s="36"/>
    </row>
    <row r="119" spans="2:58" x14ac:dyDescent="0.25">
      <c r="B119" s="145"/>
      <c r="C119" s="1" t="s">
        <v>81</v>
      </c>
      <c r="D119" s="31">
        <f t="shared" ref="D119:AM119" si="44">SUM(D43:G43)/4</f>
        <v>1362.8325</v>
      </c>
      <c r="E119" s="31">
        <f t="shared" si="44"/>
        <v>1388.1610000000001</v>
      </c>
      <c r="F119" s="31">
        <f t="shared" si="44"/>
        <v>1414.6255000000001</v>
      </c>
      <c r="G119" s="31">
        <f t="shared" si="44"/>
        <v>1437.4055000000001</v>
      </c>
      <c r="H119" s="31">
        <f t="shared" si="44"/>
        <v>1452.4929999999999</v>
      </c>
      <c r="I119" s="31">
        <f t="shared" si="44"/>
        <v>1469.9037500000002</v>
      </c>
      <c r="J119" s="31">
        <f t="shared" si="44"/>
        <v>1462.5935000000002</v>
      </c>
      <c r="K119" s="31">
        <f t="shared" si="44"/>
        <v>1465.73</v>
      </c>
      <c r="L119" s="31">
        <f t="shared" si="44"/>
        <v>1458.9232500000001</v>
      </c>
      <c r="M119" s="31">
        <f t="shared" si="44"/>
        <v>1441.0137500000001</v>
      </c>
      <c r="N119" s="31">
        <f t="shared" si="44"/>
        <v>1428.2462500000001</v>
      </c>
      <c r="O119" s="31">
        <f t="shared" si="44"/>
        <v>1405.2740000000001</v>
      </c>
      <c r="P119" s="31">
        <f t="shared" si="44"/>
        <v>1378.154</v>
      </c>
      <c r="Q119" s="31">
        <f t="shared" si="44"/>
        <v>1360.32125</v>
      </c>
      <c r="R119" s="31">
        <f t="shared" si="44"/>
        <v>1358.1102500000002</v>
      </c>
      <c r="S119" s="31">
        <f t="shared" si="44"/>
        <v>1336.5867499999999</v>
      </c>
      <c r="T119" s="31">
        <f t="shared" si="44"/>
        <v>1334.575</v>
      </c>
      <c r="U119" s="31">
        <f t="shared" si="44"/>
        <v>1319.8397500000001</v>
      </c>
      <c r="V119" s="31">
        <f t="shared" si="44"/>
        <v>1311.9472499999999</v>
      </c>
      <c r="W119" s="31">
        <f t="shared" si="44"/>
        <v>1312.3164999999999</v>
      </c>
      <c r="X119" s="31">
        <f t="shared" si="44"/>
        <v>1320.0764999999999</v>
      </c>
      <c r="Y119" s="31">
        <f t="shared" si="44"/>
        <v>1338.3892499999997</v>
      </c>
      <c r="Z119" s="31">
        <f t="shared" si="44"/>
        <v>1358.5074999999999</v>
      </c>
      <c r="AA119" s="31">
        <f t="shared" si="44"/>
        <v>1369.4385</v>
      </c>
      <c r="AB119" s="31">
        <f t="shared" si="44"/>
        <v>1375.7515000000001</v>
      </c>
      <c r="AC119" s="31">
        <f t="shared" si="44"/>
        <v>1381.8465000000001</v>
      </c>
      <c r="AD119" s="31">
        <f t="shared" si="44"/>
        <v>1375.4702499999999</v>
      </c>
      <c r="AE119" s="31">
        <f t="shared" si="44"/>
        <v>1371.4565</v>
      </c>
      <c r="AF119" s="31">
        <f t="shared" si="44"/>
        <v>1370.2392500000001</v>
      </c>
      <c r="AG119" s="31">
        <f t="shared" si="44"/>
        <v>1352.5735</v>
      </c>
      <c r="AH119" s="56">
        <f t="shared" si="44"/>
        <v>1333.6587500000001</v>
      </c>
      <c r="AI119" s="31">
        <f t="shared" si="44"/>
        <v>1316.6</v>
      </c>
      <c r="AJ119" s="31">
        <f t="shared" si="44"/>
        <v>1307.2660000000001</v>
      </c>
      <c r="AK119" s="31">
        <f t="shared" si="44"/>
        <v>1321.1525000000001</v>
      </c>
      <c r="AL119" s="56">
        <f t="shared" si="44"/>
        <v>1332.3770000000002</v>
      </c>
      <c r="AM119" s="31">
        <f t="shared" si="44"/>
        <v>1370.9592499999999</v>
      </c>
      <c r="AN119" s="31">
        <f t="shared" si="7"/>
        <v>1389.58275</v>
      </c>
      <c r="AO119" s="36"/>
      <c r="AP119" s="77"/>
      <c r="AQ119" s="36"/>
      <c r="AW119" s="36"/>
      <c r="AX119" s="36"/>
      <c r="AY119" s="36"/>
      <c r="AZ119" s="36"/>
    </row>
    <row r="120" spans="2:58" x14ac:dyDescent="0.25">
      <c r="B120" s="145"/>
      <c r="C120" s="1" t="s">
        <v>82</v>
      </c>
      <c r="D120" s="31">
        <f t="shared" ref="D120:AM120" si="45">SUM(D44:G44)/4</f>
        <v>6718.6205</v>
      </c>
      <c r="E120" s="31">
        <f t="shared" si="45"/>
        <v>6670.5127500000008</v>
      </c>
      <c r="F120" s="31">
        <f t="shared" si="45"/>
        <v>6684.2460000000001</v>
      </c>
      <c r="G120" s="31">
        <f t="shared" si="45"/>
        <v>6632.8642499999996</v>
      </c>
      <c r="H120" s="31">
        <f t="shared" si="45"/>
        <v>6746.85275</v>
      </c>
      <c r="I120" s="31">
        <f t="shared" si="45"/>
        <v>6760.3982500000002</v>
      </c>
      <c r="J120" s="31">
        <f t="shared" si="45"/>
        <v>6762.5225</v>
      </c>
      <c r="K120" s="31">
        <f t="shared" si="45"/>
        <v>6740.0254999999997</v>
      </c>
      <c r="L120" s="31">
        <f t="shared" si="45"/>
        <v>6570.4342500000002</v>
      </c>
      <c r="M120" s="31">
        <f t="shared" si="45"/>
        <v>6459.8530000000001</v>
      </c>
      <c r="N120" s="31">
        <f t="shared" si="45"/>
        <v>6407.5355</v>
      </c>
      <c r="O120" s="31">
        <f t="shared" si="45"/>
        <v>6417.6122500000001</v>
      </c>
      <c r="P120" s="31">
        <f t="shared" si="45"/>
        <v>6458.1329999999998</v>
      </c>
      <c r="Q120" s="31">
        <f t="shared" si="45"/>
        <v>6459.6017500000007</v>
      </c>
      <c r="R120" s="31">
        <f t="shared" si="45"/>
        <v>6398.4234999999999</v>
      </c>
      <c r="S120" s="31">
        <f t="shared" si="45"/>
        <v>6238.4952499999999</v>
      </c>
      <c r="T120" s="31">
        <f t="shared" si="45"/>
        <v>6157.7392500000005</v>
      </c>
      <c r="U120" s="31">
        <f t="shared" si="45"/>
        <v>6062.6412499999988</v>
      </c>
      <c r="V120" s="31">
        <f t="shared" si="45"/>
        <v>6037.1584999999995</v>
      </c>
      <c r="W120" s="31">
        <f t="shared" si="45"/>
        <v>6142.7397499999997</v>
      </c>
      <c r="X120" s="31">
        <f t="shared" si="45"/>
        <v>6277.3434999999999</v>
      </c>
      <c r="Y120" s="31">
        <f t="shared" si="45"/>
        <v>6458.5599999999995</v>
      </c>
      <c r="Z120" s="31">
        <f t="shared" si="45"/>
        <v>6594.0317500000001</v>
      </c>
      <c r="AA120" s="31">
        <f t="shared" si="45"/>
        <v>6540.0764999999992</v>
      </c>
      <c r="AB120" s="31">
        <f t="shared" si="45"/>
        <v>6417.3130000000001</v>
      </c>
      <c r="AC120" s="31">
        <f t="shared" si="45"/>
        <v>6308.9639999999999</v>
      </c>
      <c r="AD120" s="31">
        <f t="shared" si="45"/>
        <v>6260.3485000000001</v>
      </c>
      <c r="AE120" s="31">
        <f t="shared" si="45"/>
        <v>6248.0942500000001</v>
      </c>
      <c r="AF120" s="31">
        <f t="shared" si="45"/>
        <v>6222.1290000000008</v>
      </c>
      <c r="AG120" s="31">
        <f t="shared" si="45"/>
        <v>6188.8717500000002</v>
      </c>
      <c r="AH120" s="56">
        <f t="shared" si="45"/>
        <v>6106.3817499999996</v>
      </c>
      <c r="AI120" s="31">
        <f t="shared" si="45"/>
        <v>6001.4380000000001</v>
      </c>
      <c r="AJ120" s="31">
        <f t="shared" si="45"/>
        <v>5999.3395</v>
      </c>
      <c r="AK120" s="31">
        <f t="shared" si="45"/>
        <v>6012.7195000000011</v>
      </c>
      <c r="AL120" s="56">
        <f t="shared" si="45"/>
        <v>6070.5475000000006</v>
      </c>
      <c r="AM120" s="31">
        <f t="shared" si="45"/>
        <v>6291.7017500000002</v>
      </c>
      <c r="AN120" s="31">
        <f t="shared" si="7"/>
        <v>6382.0044999999991</v>
      </c>
      <c r="AO120" s="36"/>
      <c r="AP120" s="77"/>
      <c r="AQ120" s="36"/>
      <c r="AW120" s="36"/>
      <c r="AX120" s="36"/>
      <c r="AY120" s="36"/>
      <c r="AZ120" s="36"/>
    </row>
    <row r="121" spans="2:58" ht="15" customHeight="1" x14ac:dyDescent="0.25">
      <c r="B121" s="145" t="s">
        <v>92</v>
      </c>
      <c r="C121" s="1" t="s">
        <v>80</v>
      </c>
      <c r="D121" s="31">
        <f t="shared" ref="D121:AM121" si="46">SUM(D45:G45)/4</f>
        <v>307.352125</v>
      </c>
      <c r="E121" s="31">
        <f t="shared" si="46"/>
        <v>307.51352500000002</v>
      </c>
      <c r="F121" s="31">
        <f t="shared" si="46"/>
        <v>307.23700000000002</v>
      </c>
      <c r="G121" s="31">
        <f t="shared" si="46"/>
        <v>307.08262500000001</v>
      </c>
      <c r="H121" s="31">
        <f t="shared" si="46"/>
        <v>299.04160000000002</v>
      </c>
      <c r="I121" s="31">
        <f t="shared" si="46"/>
        <v>299.03555</v>
      </c>
      <c r="J121" s="31">
        <f t="shared" si="46"/>
        <v>296.25469999999996</v>
      </c>
      <c r="K121" s="31">
        <f t="shared" si="46"/>
        <v>289.08792499999998</v>
      </c>
      <c r="L121" s="31">
        <f t="shared" si="46"/>
        <v>290.62902499999996</v>
      </c>
      <c r="M121" s="31">
        <f t="shared" si="46"/>
        <v>287.19102499999997</v>
      </c>
      <c r="N121" s="31">
        <f t="shared" si="46"/>
        <v>288.48869999999999</v>
      </c>
      <c r="O121" s="31">
        <f t="shared" si="46"/>
        <v>284.28784999999999</v>
      </c>
      <c r="P121" s="31">
        <f t="shared" si="46"/>
        <v>272.30892500000004</v>
      </c>
      <c r="Q121" s="31">
        <f t="shared" si="46"/>
        <v>263.86897499999998</v>
      </c>
      <c r="R121" s="31">
        <f t="shared" si="46"/>
        <v>257.86160000000001</v>
      </c>
      <c r="S121" s="31">
        <f t="shared" si="46"/>
        <v>251.423475</v>
      </c>
      <c r="T121" s="31">
        <f t="shared" si="46"/>
        <v>247.67522500000001</v>
      </c>
      <c r="U121" s="31">
        <f t="shared" si="46"/>
        <v>241.97040000000001</v>
      </c>
      <c r="V121" s="31">
        <f t="shared" si="46"/>
        <v>238.79022500000002</v>
      </c>
      <c r="W121" s="31">
        <f t="shared" si="46"/>
        <v>242.45487500000002</v>
      </c>
      <c r="X121" s="31">
        <f t="shared" si="46"/>
        <v>249.47590000000002</v>
      </c>
      <c r="Y121" s="31">
        <f t="shared" si="46"/>
        <v>257.38389999999998</v>
      </c>
      <c r="Z121" s="31">
        <f t="shared" si="46"/>
        <v>258.28117500000002</v>
      </c>
      <c r="AA121" s="31">
        <f t="shared" si="46"/>
        <v>262.97357499999998</v>
      </c>
      <c r="AB121" s="31">
        <f t="shared" si="46"/>
        <v>265.75012500000003</v>
      </c>
      <c r="AC121" s="31">
        <f t="shared" si="46"/>
        <v>269.38035000000002</v>
      </c>
      <c r="AD121" s="31">
        <f t="shared" si="46"/>
        <v>278.41369999999995</v>
      </c>
      <c r="AE121" s="31">
        <f t="shared" si="46"/>
        <v>282.74202500000001</v>
      </c>
      <c r="AF121" s="31">
        <f t="shared" si="46"/>
        <v>284.09570000000002</v>
      </c>
      <c r="AG121" s="31">
        <f t="shared" si="46"/>
        <v>280.17877499999997</v>
      </c>
      <c r="AH121" s="56">
        <f t="shared" si="46"/>
        <v>257.247725</v>
      </c>
      <c r="AI121" s="31">
        <f t="shared" si="46"/>
        <v>234.65785</v>
      </c>
      <c r="AJ121" s="31">
        <f t="shared" si="46"/>
        <v>215.890175</v>
      </c>
      <c r="AK121" s="31">
        <f t="shared" si="46"/>
        <v>209.68242500000002</v>
      </c>
      <c r="AL121" s="56">
        <f t="shared" si="46"/>
        <v>210.46345000000002</v>
      </c>
      <c r="AM121" s="31">
        <f t="shared" si="46"/>
        <v>219.38275000000002</v>
      </c>
      <c r="AN121" s="31">
        <f t="shared" si="7"/>
        <v>225.024475</v>
      </c>
      <c r="AO121" s="36"/>
      <c r="AP121" s="77"/>
      <c r="AQ121" s="36"/>
      <c r="AW121" s="36"/>
      <c r="AX121" s="36"/>
      <c r="AY121" s="36"/>
      <c r="AZ121" s="36"/>
    </row>
    <row r="122" spans="2:58" x14ac:dyDescent="0.25">
      <c r="B122" s="145"/>
      <c r="C122" s="1" t="s">
        <v>81</v>
      </c>
      <c r="D122" s="31">
        <f t="shared" ref="D122:AM122" si="47">SUM(D46:G46)/4</f>
        <v>1312.6599999999999</v>
      </c>
      <c r="E122" s="31">
        <f t="shared" si="47"/>
        <v>1316.8975</v>
      </c>
      <c r="F122" s="31">
        <f t="shared" si="47"/>
        <v>1316.50125</v>
      </c>
      <c r="G122" s="31">
        <f t="shared" si="47"/>
        <v>1331.4850000000001</v>
      </c>
      <c r="H122" s="31">
        <f t="shared" si="47"/>
        <v>1342.1154999999999</v>
      </c>
      <c r="I122" s="31">
        <f t="shared" si="47"/>
        <v>1353.6209999999999</v>
      </c>
      <c r="J122" s="31">
        <f t="shared" si="47"/>
        <v>1355.18525</v>
      </c>
      <c r="K122" s="31">
        <f t="shared" si="47"/>
        <v>1356.4259999999999</v>
      </c>
      <c r="L122" s="31">
        <f t="shared" si="47"/>
        <v>1351.6025</v>
      </c>
      <c r="M122" s="31">
        <f t="shared" si="47"/>
        <v>1346.4917500000001</v>
      </c>
      <c r="N122" s="31">
        <f t="shared" si="47"/>
        <v>1348.9314999999999</v>
      </c>
      <c r="O122" s="31">
        <f t="shared" si="47"/>
        <v>1328.6997500000002</v>
      </c>
      <c r="P122" s="31">
        <f t="shared" si="47"/>
        <v>1307.0342499999999</v>
      </c>
      <c r="Q122" s="31">
        <f t="shared" si="47"/>
        <v>1294.0880000000002</v>
      </c>
      <c r="R122" s="31">
        <f t="shared" si="47"/>
        <v>1277.93175</v>
      </c>
      <c r="S122" s="31">
        <f t="shared" si="47"/>
        <v>1264.6767500000001</v>
      </c>
      <c r="T122" s="31">
        <f t="shared" si="47"/>
        <v>1254.4847500000001</v>
      </c>
      <c r="U122" s="31">
        <f t="shared" si="47"/>
        <v>1250.414</v>
      </c>
      <c r="V122" s="31">
        <f t="shared" si="47"/>
        <v>1252.2882500000001</v>
      </c>
      <c r="W122" s="31">
        <f t="shared" si="47"/>
        <v>1267.3445000000002</v>
      </c>
      <c r="X122" s="31">
        <f t="shared" si="47"/>
        <v>1278.37175</v>
      </c>
      <c r="Y122" s="31">
        <f t="shared" si="47"/>
        <v>1282.6557499999999</v>
      </c>
      <c r="Z122" s="31">
        <f t="shared" si="47"/>
        <v>1270.3967500000001</v>
      </c>
      <c r="AA122" s="31">
        <f t="shared" si="47"/>
        <v>1282.0419999999999</v>
      </c>
      <c r="AB122" s="31">
        <f t="shared" si="47"/>
        <v>1295.6902500000001</v>
      </c>
      <c r="AC122" s="31">
        <f t="shared" si="47"/>
        <v>1305.3025</v>
      </c>
      <c r="AD122" s="31">
        <f t="shared" si="47"/>
        <v>1334.8109999999999</v>
      </c>
      <c r="AE122" s="31">
        <f t="shared" si="47"/>
        <v>1347.79375</v>
      </c>
      <c r="AF122" s="31">
        <f t="shared" si="47"/>
        <v>1352.8287499999999</v>
      </c>
      <c r="AG122" s="31">
        <f t="shared" si="47"/>
        <v>1358.5519999999999</v>
      </c>
      <c r="AH122" s="56">
        <f t="shared" si="47"/>
        <v>1343.7837500000001</v>
      </c>
      <c r="AI122" s="31">
        <f t="shared" si="47"/>
        <v>1312.9167499999999</v>
      </c>
      <c r="AJ122" s="31">
        <f t="shared" si="47"/>
        <v>1283.5095000000001</v>
      </c>
      <c r="AK122" s="31">
        <f t="shared" si="47"/>
        <v>1262.80575</v>
      </c>
      <c r="AL122" s="56">
        <f t="shared" si="47"/>
        <v>1240.2402500000001</v>
      </c>
      <c r="AM122" s="31">
        <f t="shared" si="47"/>
        <v>1256.6937499999999</v>
      </c>
      <c r="AN122" s="31">
        <f t="shared" si="7"/>
        <v>1277.0194999999999</v>
      </c>
      <c r="AO122" s="36"/>
      <c r="AP122" s="77"/>
      <c r="AQ122" s="36"/>
      <c r="AW122" s="36"/>
      <c r="AX122" s="36"/>
      <c r="AY122" s="36"/>
      <c r="AZ122" s="36"/>
    </row>
    <row r="123" spans="2:58" x14ac:dyDescent="0.25">
      <c r="B123" s="145"/>
      <c r="C123" s="1" t="s">
        <v>82</v>
      </c>
      <c r="D123" s="31">
        <f t="shared" ref="D123:AM123" si="48">SUM(D47:G47)/4</f>
        <v>5723.4175000000005</v>
      </c>
      <c r="E123" s="31">
        <f t="shared" si="48"/>
        <v>5678.3630000000003</v>
      </c>
      <c r="F123" s="31">
        <f t="shared" si="48"/>
        <v>5588.4520000000002</v>
      </c>
      <c r="G123" s="31">
        <f t="shared" si="48"/>
        <v>5761.3077499999999</v>
      </c>
      <c r="H123" s="31">
        <f t="shared" si="48"/>
        <v>6100.5754999999999</v>
      </c>
      <c r="I123" s="31">
        <f t="shared" si="48"/>
        <v>6270.3680000000004</v>
      </c>
      <c r="J123" s="31">
        <f t="shared" si="48"/>
        <v>6360.2869999999994</v>
      </c>
      <c r="K123" s="31">
        <f t="shared" si="48"/>
        <v>6441.5614999999998</v>
      </c>
      <c r="L123" s="31">
        <f t="shared" si="48"/>
        <v>6275.2669999999998</v>
      </c>
      <c r="M123" s="31">
        <f t="shared" si="48"/>
        <v>6053.3917499999998</v>
      </c>
      <c r="N123" s="31">
        <f t="shared" si="48"/>
        <v>6044.2204999999994</v>
      </c>
      <c r="O123" s="31">
        <f t="shared" si="48"/>
        <v>5916.2417500000001</v>
      </c>
      <c r="P123" s="31">
        <f t="shared" si="48"/>
        <v>5940.2897499999999</v>
      </c>
      <c r="Q123" s="31">
        <f t="shared" si="48"/>
        <v>6078.1807499999995</v>
      </c>
      <c r="R123" s="31">
        <f t="shared" si="48"/>
        <v>6017.7984999999999</v>
      </c>
      <c r="S123" s="31">
        <f t="shared" si="48"/>
        <v>5992.0637499999993</v>
      </c>
      <c r="T123" s="31">
        <f t="shared" si="48"/>
        <v>5802.0619999999999</v>
      </c>
      <c r="U123" s="31">
        <f t="shared" si="48"/>
        <v>5686.0754999999999</v>
      </c>
      <c r="V123" s="31">
        <f t="shared" si="48"/>
        <v>5731.1977499999994</v>
      </c>
      <c r="W123" s="31">
        <f t="shared" si="48"/>
        <v>5704.5642499999994</v>
      </c>
      <c r="X123" s="31">
        <f t="shared" si="48"/>
        <v>5857.0429999999997</v>
      </c>
      <c r="Y123" s="31">
        <f t="shared" si="48"/>
        <v>5927.1695</v>
      </c>
      <c r="Z123" s="31">
        <f t="shared" si="48"/>
        <v>5916.54025</v>
      </c>
      <c r="AA123" s="31">
        <f t="shared" si="48"/>
        <v>6126.5884999999998</v>
      </c>
      <c r="AB123" s="31">
        <f t="shared" si="48"/>
        <v>6315.2819999999992</v>
      </c>
      <c r="AC123" s="31">
        <f t="shared" si="48"/>
        <v>6601.2704999999996</v>
      </c>
      <c r="AD123" s="31">
        <f t="shared" si="48"/>
        <v>6824.4907499999999</v>
      </c>
      <c r="AE123" s="31">
        <f t="shared" si="48"/>
        <v>6822.7275</v>
      </c>
      <c r="AF123" s="31">
        <f t="shared" si="48"/>
        <v>6709.6535000000003</v>
      </c>
      <c r="AG123" s="31">
        <f t="shared" si="48"/>
        <v>6522.5052500000002</v>
      </c>
      <c r="AH123" s="56">
        <f t="shared" si="48"/>
        <v>6411.0082500000008</v>
      </c>
      <c r="AI123" s="31">
        <f t="shared" si="48"/>
        <v>6301.8182499999994</v>
      </c>
      <c r="AJ123" s="31">
        <f t="shared" si="48"/>
        <v>6197.2345000000005</v>
      </c>
      <c r="AK123" s="31">
        <f t="shared" si="48"/>
        <v>6193.2105000000001</v>
      </c>
      <c r="AL123" s="56">
        <f t="shared" si="48"/>
        <v>6126.3022499999997</v>
      </c>
      <c r="AM123" s="31">
        <f t="shared" si="48"/>
        <v>6139.8507499999996</v>
      </c>
      <c r="AN123" s="31">
        <f t="shared" si="7"/>
        <v>6289.2417500000001</v>
      </c>
      <c r="AO123" s="36"/>
      <c r="AP123" s="77"/>
      <c r="AQ123" s="36"/>
      <c r="AW123" s="36"/>
      <c r="AX123" s="36"/>
      <c r="AY123" s="36"/>
      <c r="AZ123" s="36"/>
    </row>
    <row r="124" spans="2:58" ht="15" customHeight="1" x14ac:dyDescent="0.25">
      <c r="B124" s="145" t="s">
        <v>73</v>
      </c>
      <c r="C124" s="1" t="s">
        <v>80</v>
      </c>
      <c r="D124" s="31">
        <f t="shared" ref="D124:AM124" si="49">SUM(D48:G48)/4</f>
        <v>258.72602500000005</v>
      </c>
      <c r="E124" s="31">
        <f t="shared" si="49"/>
        <v>261.8879</v>
      </c>
      <c r="F124" s="31">
        <f t="shared" si="49"/>
        <v>266.48667499999999</v>
      </c>
      <c r="G124" s="31">
        <f t="shared" si="49"/>
        <v>274.40455000000003</v>
      </c>
      <c r="H124" s="31">
        <f t="shared" si="49"/>
        <v>278.83557500000001</v>
      </c>
      <c r="I124" s="31">
        <f t="shared" si="49"/>
        <v>281.85349999999994</v>
      </c>
      <c r="J124" s="31">
        <f t="shared" si="49"/>
        <v>276.88982499999997</v>
      </c>
      <c r="K124" s="31">
        <f t="shared" si="49"/>
        <v>272.09870000000001</v>
      </c>
      <c r="L124" s="31">
        <f t="shared" si="49"/>
        <v>268.56599999999997</v>
      </c>
      <c r="M124" s="31">
        <f t="shared" si="49"/>
        <v>264.08285000000001</v>
      </c>
      <c r="N124" s="31">
        <f t="shared" si="49"/>
        <v>264.975075</v>
      </c>
      <c r="O124" s="31">
        <f t="shared" si="49"/>
        <v>266.63267500000001</v>
      </c>
      <c r="P124" s="31">
        <f t="shared" si="49"/>
        <v>265.56917499999997</v>
      </c>
      <c r="Q124" s="31">
        <f t="shared" si="49"/>
        <v>263.34482500000001</v>
      </c>
      <c r="R124" s="31">
        <f t="shared" si="49"/>
        <v>257.12675000000002</v>
      </c>
      <c r="S124" s="31">
        <f t="shared" si="49"/>
        <v>249.09130000000002</v>
      </c>
      <c r="T124" s="31">
        <f t="shared" si="49"/>
        <v>242.49282499999998</v>
      </c>
      <c r="U124" s="31">
        <f t="shared" si="49"/>
        <v>234.06130000000002</v>
      </c>
      <c r="V124" s="31">
        <f t="shared" si="49"/>
        <v>226.374875</v>
      </c>
      <c r="W124" s="31">
        <f t="shared" si="49"/>
        <v>225.65887500000002</v>
      </c>
      <c r="X124" s="31">
        <f t="shared" si="49"/>
        <v>223.19762500000002</v>
      </c>
      <c r="Y124" s="31">
        <f t="shared" si="49"/>
        <v>222.99345</v>
      </c>
      <c r="Z124" s="31">
        <f t="shared" si="49"/>
        <v>230.88447500000001</v>
      </c>
      <c r="AA124" s="31">
        <f t="shared" si="49"/>
        <v>228.9367</v>
      </c>
      <c r="AB124" s="31">
        <f t="shared" si="49"/>
        <v>234.001125</v>
      </c>
      <c r="AC124" s="31">
        <f t="shared" si="49"/>
        <v>238.165175</v>
      </c>
      <c r="AD124" s="31">
        <f t="shared" si="49"/>
        <v>235.003075</v>
      </c>
      <c r="AE124" s="31">
        <f t="shared" si="49"/>
        <v>235.08147499999998</v>
      </c>
      <c r="AF124" s="31">
        <f t="shared" si="49"/>
        <v>230.84027499999999</v>
      </c>
      <c r="AG124" s="31">
        <f t="shared" si="49"/>
        <v>226.81039999999999</v>
      </c>
      <c r="AH124" s="56">
        <f t="shared" si="49"/>
        <v>199.713425</v>
      </c>
      <c r="AI124" s="31">
        <f t="shared" si="49"/>
        <v>172.89770000000001</v>
      </c>
      <c r="AJ124" s="31">
        <f t="shared" si="49"/>
        <v>148.920075</v>
      </c>
      <c r="AK124" s="31">
        <f t="shared" si="49"/>
        <v>127.27594999999999</v>
      </c>
      <c r="AL124" s="56">
        <f t="shared" si="49"/>
        <v>135.768575</v>
      </c>
      <c r="AM124" s="31">
        <f t="shared" si="49"/>
        <v>152.09545</v>
      </c>
      <c r="AN124" s="31">
        <f t="shared" si="7"/>
        <v>173.91007500000001</v>
      </c>
      <c r="AO124" s="36"/>
      <c r="AP124" s="77"/>
      <c r="AQ124" s="36"/>
      <c r="AW124" s="36"/>
      <c r="AX124" s="36"/>
      <c r="AY124" s="36"/>
      <c r="AZ124" s="36"/>
    </row>
    <row r="125" spans="2:58" x14ac:dyDescent="0.25">
      <c r="B125" s="145"/>
      <c r="C125" s="1" t="s">
        <v>81</v>
      </c>
      <c r="D125" s="31">
        <f t="shared" ref="D125:AM125" si="50">SUM(D49:G49)/4</f>
        <v>1204.67175</v>
      </c>
      <c r="E125" s="31">
        <f t="shared" si="50"/>
        <v>1212.1485</v>
      </c>
      <c r="F125" s="31">
        <f t="shared" si="50"/>
        <v>1211.6567499999999</v>
      </c>
      <c r="G125" s="31">
        <f t="shared" si="50"/>
        <v>1232.8745000000001</v>
      </c>
      <c r="H125" s="31">
        <f t="shared" si="50"/>
        <v>1256.0027500000001</v>
      </c>
      <c r="I125" s="31">
        <f t="shared" si="50"/>
        <v>1279.2280000000001</v>
      </c>
      <c r="J125" s="31">
        <f t="shared" si="50"/>
        <v>1296.3847499999999</v>
      </c>
      <c r="K125" s="31">
        <f t="shared" si="50"/>
        <v>1298.38175</v>
      </c>
      <c r="L125" s="31">
        <f t="shared" si="50"/>
        <v>1298.9195</v>
      </c>
      <c r="M125" s="31">
        <f t="shared" si="50"/>
        <v>1288.413</v>
      </c>
      <c r="N125" s="31">
        <f t="shared" si="50"/>
        <v>1294.0949999999998</v>
      </c>
      <c r="O125" s="31">
        <f t="shared" si="50"/>
        <v>1303.91975</v>
      </c>
      <c r="P125" s="31">
        <f t="shared" si="50"/>
        <v>1305.52775</v>
      </c>
      <c r="Q125" s="31">
        <f t="shared" si="50"/>
        <v>1312.1015</v>
      </c>
      <c r="R125" s="31">
        <f t="shared" si="50"/>
        <v>1308.7482499999999</v>
      </c>
      <c r="S125" s="31">
        <f t="shared" si="50"/>
        <v>1295.1692499999999</v>
      </c>
      <c r="T125" s="31">
        <f t="shared" si="50"/>
        <v>1285.3835000000001</v>
      </c>
      <c r="U125" s="31">
        <f t="shared" si="50"/>
        <v>1267.8757500000002</v>
      </c>
      <c r="V125" s="31">
        <f t="shared" si="50"/>
        <v>1245.6957499999999</v>
      </c>
      <c r="W125" s="31">
        <f t="shared" si="50"/>
        <v>1239.2402500000001</v>
      </c>
      <c r="X125" s="31">
        <f t="shared" si="50"/>
        <v>1246.172</v>
      </c>
      <c r="Y125" s="31">
        <f t="shared" si="50"/>
        <v>1256.7325000000001</v>
      </c>
      <c r="Z125" s="31">
        <f t="shared" si="50"/>
        <v>1290.9837499999999</v>
      </c>
      <c r="AA125" s="31">
        <f t="shared" si="50"/>
        <v>1308.143</v>
      </c>
      <c r="AB125" s="31">
        <f t="shared" si="50"/>
        <v>1322.9490000000001</v>
      </c>
      <c r="AC125" s="31">
        <f t="shared" si="50"/>
        <v>1347.6579999999999</v>
      </c>
      <c r="AD125" s="31">
        <f t="shared" si="50"/>
        <v>1349.73</v>
      </c>
      <c r="AE125" s="31">
        <f t="shared" si="50"/>
        <v>1373.2117499999999</v>
      </c>
      <c r="AF125" s="31">
        <f t="shared" si="50"/>
        <v>1392.4032499999998</v>
      </c>
      <c r="AG125" s="31">
        <f t="shared" si="50"/>
        <v>1411.0340000000001</v>
      </c>
      <c r="AH125" s="56">
        <f t="shared" si="50"/>
        <v>1403.7682500000001</v>
      </c>
      <c r="AI125" s="31">
        <f t="shared" si="50"/>
        <v>1391.0362500000001</v>
      </c>
      <c r="AJ125" s="31">
        <f t="shared" si="50"/>
        <v>1370.42</v>
      </c>
      <c r="AK125" s="31">
        <f t="shared" si="50"/>
        <v>1345.4915000000001</v>
      </c>
      <c r="AL125" s="56">
        <f t="shared" si="50"/>
        <v>1363.3722499999999</v>
      </c>
      <c r="AM125" s="31">
        <f t="shared" si="50"/>
        <v>1355.6432500000001</v>
      </c>
      <c r="AN125" s="31">
        <f t="shared" si="7"/>
        <v>1361.65725</v>
      </c>
      <c r="AO125" s="36"/>
      <c r="AP125" s="77"/>
      <c r="AQ125" s="36"/>
      <c r="AW125" s="36"/>
      <c r="AX125" s="36"/>
      <c r="AY125" s="36"/>
      <c r="AZ125" s="36"/>
    </row>
    <row r="126" spans="2:58" x14ac:dyDescent="0.25">
      <c r="B126" s="145"/>
      <c r="C126" s="1" t="s">
        <v>82</v>
      </c>
      <c r="D126" s="31">
        <f t="shared" ref="D126:AM126" si="51">SUM(D50:G50)/4</f>
        <v>5699.3462500000005</v>
      </c>
      <c r="E126" s="31">
        <f t="shared" si="51"/>
        <v>5724.1334999999999</v>
      </c>
      <c r="F126" s="31">
        <f t="shared" si="51"/>
        <v>5697.6737499999999</v>
      </c>
      <c r="G126" s="31">
        <f t="shared" si="51"/>
        <v>5797.0107500000004</v>
      </c>
      <c r="H126" s="31">
        <f t="shared" si="51"/>
        <v>5913.0104999999994</v>
      </c>
      <c r="I126" s="31">
        <f t="shared" si="51"/>
        <v>5991.24575</v>
      </c>
      <c r="J126" s="31">
        <f t="shared" si="51"/>
        <v>6050.9690000000001</v>
      </c>
      <c r="K126" s="31">
        <f t="shared" si="51"/>
        <v>6036.2205000000004</v>
      </c>
      <c r="L126" s="31">
        <f t="shared" si="51"/>
        <v>6030.8872500000007</v>
      </c>
      <c r="M126" s="31">
        <f t="shared" si="51"/>
        <v>5923.8389999999999</v>
      </c>
      <c r="N126" s="31">
        <f t="shared" si="51"/>
        <v>5936.3917499999998</v>
      </c>
      <c r="O126" s="31">
        <f t="shared" si="51"/>
        <v>5953.347749999999</v>
      </c>
      <c r="P126" s="31">
        <f t="shared" si="51"/>
        <v>5950.8222499999993</v>
      </c>
      <c r="Q126" s="31">
        <f t="shared" si="51"/>
        <v>6125.8847500000002</v>
      </c>
      <c r="R126" s="31">
        <f t="shared" si="51"/>
        <v>6218.0910000000003</v>
      </c>
      <c r="S126" s="31">
        <f t="shared" si="51"/>
        <v>6210.3092500000002</v>
      </c>
      <c r="T126" s="31">
        <f t="shared" si="51"/>
        <v>6247.5924999999997</v>
      </c>
      <c r="U126" s="31">
        <f t="shared" si="51"/>
        <v>6191.1432499999992</v>
      </c>
      <c r="V126" s="31">
        <f t="shared" si="51"/>
        <v>6015.1695000000009</v>
      </c>
      <c r="W126" s="31">
        <f t="shared" si="51"/>
        <v>6003.5510000000004</v>
      </c>
      <c r="X126" s="31">
        <f t="shared" si="51"/>
        <v>6067.0095000000001</v>
      </c>
      <c r="Y126" s="31">
        <f t="shared" si="51"/>
        <v>6084.7482499999996</v>
      </c>
      <c r="Z126" s="31">
        <f t="shared" si="51"/>
        <v>6311.4524999999994</v>
      </c>
      <c r="AA126" s="31">
        <f t="shared" si="51"/>
        <v>6515.5630000000001</v>
      </c>
      <c r="AB126" s="31">
        <f t="shared" si="51"/>
        <v>6644.7702499999996</v>
      </c>
      <c r="AC126" s="31">
        <f t="shared" si="51"/>
        <v>6863.031500000001</v>
      </c>
      <c r="AD126" s="31">
        <f t="shared" si="51"/>
        <v>6985.5765000000001</v>
      </c>
      <c r="AE126" s="31">
        <f t="shared" si="51"/>
        <v>7157.718499999999</v>
      </c>
      <c r="AF126" s="31">
        <f t="shared" si="51"/>
        <v>7354.674</v>
      </c>
      <c r="AG126" s="31">
        <f t="shared" si="51"/>
        <v>7456.2092499999999</v>
      </c>
      <c r="AH126" s="56">
        <f t="shared" si="51"/>
        <v>7603.5295000000006</v>
      </c>
      <c r="AI126" s="31">
        <f t="shared" si="51"/>
        <v>7670.1410000000005</v>
      </c>
      <c r="AJ126" s="31">
        <f t="shared" si="51"/>
        <v>7655.8077499999999</v>
      </c>
      <c r="AK126" s="31">
        <f t="shared" si="51"/>
        <v>7714.2682499999992</v>
      </c>
      <c r="AL126" s="56">
        <f t="shared" si="51"/>
        <v>7805.026249999999</v>
      </c>
      <c r="AM126" s="31">
        <f t="shared" si="51"/>
        <v>7578.1495000000004</v>
      </c>
      <c r="AN126" s="31">
        <f t="shared" si="7"/>
        <v>7455.2502500000001</v>
      </c>
      <c r="AO126" s="36"/>
      <c r="AP126" s="77"/>
      <c r="AQ126" s="36"/>
      <c r="AW126" s="36"/>
      <c r="AX126" s="36"/>
      <c r="AY126" s="36"/>
      <c r="AZ126" s="36"/>
    </row>
    <row r="127" spans="2:58" x14ac:dyDescent="0.25">
      <c r="B127" s="145" t="s">
        <v>74</v>
      </c>
      <c r="C127" s="1" t="s">
        <v>80</v>
      </c>
      <c r="D127" s="31">
        <f t="shared" ref="D127:AM127" si="52">SUM(D51:G51)/4</f>
        <v>383.36702500000001</v>
      </c>
      <c r="E127" s="31">
        <f t="shared" si="52"/>
        <v>391.83987500000001</v>
      </c>
      <c r="F127" s="31">
        <f t="shared" si="52"/>
        <v>403.33215000000001</v>
      </c>
      <c r="G127" s="31">
        <f t="shared" si="52"/>
        <v>412.303425</v>
      </c>
      <c r="H127" s="31">
        <f t="shared" si="52"/>
        <v>418.48992500000003</v>
      </c>
      <c r="I127" s="31">
        <f t="shared" si="52"/>
        <v>423.21440000000001</v>
      </c>
      <c r="J127" s="31">
        <f t="shared" si="52"/>
        <v>422.91157500000003</v>
      </c>
      <c r="K127" s="31">
        <f t="shared" si="52"/>
        <v>421.20737500000001</v>
      </c>
      <c r="L127" s="31">
        <f t="shared" si="52"/>
        <v>418.29854999999998</v>
      </c>
      <c r="M127" s="31">
        <f t="shared" si="52"/>
        <v>413.92095</v>
      </c>
      <c r="N127" s="31">
        <f t="shared" si="52"/>
        <v>407.081975</v>
      </c>
      <c r="O127" s="31">
        <f t="shared" si="52"/>
        <v>398.69527500000004</v>
      </c>
      <c r="P127" s="31">
        <f t="shared" si="52"/>
        <v>386.36850000000004</v>
      </c>
      <c r="Q127" s="31">
        <f t="shared" si="52"/>
        <v>374.26479999999998</v>
      </c>
      <c r="R127" s="31">
        <f t="shared" si="52"/>
        <v>370.40274999999997</v>
      </c>
      <c r="S127" s="31">
        <f t="shared" si="52"/>
        <v>367.65454999999997</v>
      </c>
      <c r="T127" s="31">
        <f t="shared" si="52"/>
        <v>371.50490000000002</v>
      </c>
      <c r="U127" s="31">
        <f t="shared" si="52"/>
        <v>371.81117499999999</v>
      </c>
      <c r="V127" s="31">
        <f t="shared" si="52"/>
        <v>366.60249999999996</v>
      </c>
      <c r="W127" s="31">
        <f t="shared" si="52"/>
        <v>363.78702499999997</v>
      </c>
      <c r="X127" s="31">
        <f t="shared" si="52"/>
        <v>356.87715000000003</v>
      </c>
      <c r="Y127" s="31">
        <f t="shared" si="52"/>
        <v>352.97199999999998</v>
      </c>
      <c r="Z127" s="31">
        <f t="shared" si="52"/>
        <v>347.14965000000001</v>
      </c>
      <c r="AA127" s="31">
        <f t="shared" si="52"/>
        <v>343.98962499999999</v>
      </c>
      <c r="AB127" s="31">
        <f t="shared" si="52"/>
        <v>339.75820000000004</v>
      </c>
      <c r="AC127" s="31">
        <f t="shared" si="52"/>
        <v>335.70645000000002</v>
      </c>
      <c r="AD127" s="31">
        <f t="shared" si="52"/>
        <v>335.79355000000004</v>
      </c>
      <c r="AE127" s="31">
        <f t="shared" si="52"/>
        <v>338.21505000000002</v>
      </c>
      <c r="AF127" s="31">
        <f t="shared" si="52"/>
        <v>339.73342500000001</v>
      </c>
      <c r="AG127" s="31">
        <f t="shared" si="52"/>
        <v>344.36260000000004</v>
      </c>
      <c r="AH127" s="56">
        <f t="shared" si="52"/>
        <v>321.23132499999997</v>
      </c>
      <c r="AI127" s="31">
        <f t="shared" si="52"/>
        <v>289.20532499999996</v>
      </c>
      <c r="AJ127" s="31">
        <f t="shared" si="52"/>
        <v>262.97450000000003</v>
      </c>
      <c r="AK127" s="31">
        <f t="shared" si="52"/>
        <v>241.01442500000002</v>
      </c>
      <c r="AL127" s="56">
        <f t="shared" si="52"/>
        <v>248.78522500000003</v>
      </c>
      <c r="AM127" s="31">
        <f t="shared" si="52"/>
        <v>259.38257500000003</v>
      </c>
      <c r="AN127" s="31">
        <f t="shared" si="7"/>
        <v>274.92455000000001</v>
      </c>
      <c r="AO127" s="36"/>
      <c r="AP127" s="77"/>
      <c r="AQ127" s="36"/>
      <c r="AW127" s="36"/>
      <c r="AX127" s="36"/>
      <c r="AY127" s="36"/>
      <c r="AZ127" s="36"/>
    </row>
    <row r="128" spans="2:58" x14ac:dyDescent="0.25">
      <c r="B128" s="145"/>
      <c r="C128" s="1" t="s">
        <v>81</v>
      </c>
      <c r="D128" s="31">
        <f t="shared" ref="D128:AM128" si="53">SUM(D52:G52)/4</f>
        <v>1587.77775</v>
      </c>
      <c r="E128" s="31">
        <f t="shared" si="53"/>
        <v>1614.0307499999999</v>
      </c>
      <c r="F128" s="31">
        <f t="shared" si="53"/>
        <v>1664.5010000000002</v>
      </c>
      <c r="G128" s="31">
        <f t="shared" si="53"/>
        <v>1698.2090000000001</v>
      </c>
      <c r="H128" s="31">
        <f t="shared" si="53"/>
        <v>1715.2447500000001</v>
      </c>
      <c r="I128" s="31">
        <f t="shared" si="53"/>
        <v>1731.1109999999999</v>
      </c>
      <c r="J128" s="31">
        <f t="shared" si="53"/>
        <v>1728.4680000000001</v>
      </c>
      <c r="K128" s="31">
        <f t="shared" si="53"/>
        <v>1741.0529999999999</v>
      </c>
      <c r="L128" s="31">
        <f t="shared" si="53"/>
        <v>1780.60025</v>
      </c>
      <c r="M128" s="31">
        <f t="shared" si="53"/>
        <v>1797.31025</v>
      </c>
      <c r="N128" s="31">
        <f t="shared" si="53"/>
        <v>1804.1712499999999</v>
      </c>
      <c r="O128" s="31">
        <f t="shared" si="53"/>
        <v>1785.8922499999999</v>
      </c>
      <c r="P128" s="31">
        <f t="shared" si="53"/>
        <v>1742.8832499999999</v>
      </c>
      <c r="Q128" s="31">
        <f t="shared" si="53"/>
        <v>1727.5202499999998</v>
      </c>
      <c r="R128" s="31">
        <f t="shared" si="53"/>
        <v>1713.4969999999998</v>
      </c>
      <c r="S128" s="31">
        <f t="shared" si="53"/>
        <v>1722.0184999999999</v>
      </c>
      <c r="T128" s="31">
        <f t="shared" si="53"/>
        <v>1750.80575</v>
      </c>
      <c r="U128" s="31">
        <f t="shared" si="53"/>
        <v>1765.47775</v>
      </c>
      <c r="V128" s="31">
        <f t="shared" si="53"/>
        <v>1764.9155000000001</v>
      </c>
      <c r="W128" s="31">
        <f t="shared" si="53"/>
        <v>1759.8179999999998</v>
      </c>
      <c r="X128" s="31">
        <f t="shared" si="53"/>
        <v>1733.5622499999999</v>
      </c>
      <c r="Y128" s="31">
        <f t="shared" si="53"/>
        <v>1720.60175</v>
      </c>
      <c r="Z128" s="31">
        <f t="shared" si="53"/>
        <v>1713.2917500000001</v>
      </c>
      <c r="AA128" s="31">
        <f t="shared" si="53"/>
        <v>1696.367</v>
      </c>
      <c r="AB128" s="31">
        <f t="shared" si="53"/>
        <v>1702.5430000000001</v>
      </c>
      <c r="AC128" s="31">
        <f t="shared" si="53"/>
        <v>1697.5610000000001</v>
      </c>
      <c r="AD128" s="31">
        <f t="shared" si="53"/>
        <v>1693.7105000000001</v>
      </c>
      <c r="AE128" s="31">
        <f t="shared" si="53"/>
        <v>1708.2280000000001</v>
      </c>
      <c r="AF128" s="31">
        <f t="shared" si="53"/>
        <v>1709.098</v>
      </c>
      <c r="AG128" s="31">
        <f t="shared" si="53"/>
        <v>1712.2384999999999</v>
      </c>
      <c r="AH128" s="56">
        <f t="shared" si="53"/>
        <v>1687.4880000000001</v>
      </c>
      <c r="AI128" s="31">
        <f t="shared" si="53"/>
        <v>1653.7117499999999</v>
      </c>
      <c r="AJ128" s="31">
        <f t="shared" si="53"/>
        <v>1610.127</v>
      </c>
      <c r="AK128" s="31">
        <f t="shared" si="53"/>
        <v>1567.6479999999999</v>
      </c>
      <c r="AL128" s="56">
        <f t="shared" si="53"/>
        <v>1580.3015</v>
      </c>
      <c r="AM128" s="31">
        <f t="shared" si="53"/>
        <v>1581.7204999999999</v>
      </c>
      <c r="AN128" s="31">
        <f t="shared" si="7"/>
        <v>1588.1444999999999</v>
      </c>
      <c r="AO128" s="36"/>
      <c r="AP128" s="77"/>
      <c r="AQ128" s="36"/>
      <c r="AW128" s="36"/>
      <c r="AX128" s="36"/>
      <c r="AY128" s="36"/>
      <c r="AZ128" s="36"/>
    </row>
    <row r="129" spans="2:60" x14ac:dyDescent="0.25">
      <c r="B129" s="145"/>
      <c r="C129" s="1" t="s">
        <v>82</v>
      </c>
      <c r="D129" s="31">
        <f t="shared" ref="D129:AM129" si="54">SUM(D53:G53)/4</f>
        <v>7893.8907500000005</v>
      </c>
      <c r="E129" s="31">
        <f t="shared" si="54"/>
        <v>7925.2529999999997</v>
      </c>
      <c r="F129" s="31">
        <f t="shared" si="54"/>
        <v>8123.7847500000007</v>
      </c>
      <c r="G129" s="31">
        <f t="shared" si="54"/>
        <v>8247.5522500000006</v>
      </c>
      <c r="H129" s="31">
        <f t="shared" si="54"/>
        <v>8121.4990000000007</v>
      </c>
      <c r="I129" s="31">
        <f t="shared" si="54"/>
        <v>8344.1130000000012</v>
      </c>
      <c r="J129" s="31">
        <f t="shared" si="54"/>
        <v>8477.3459999999995</v>
      </c>
      <c r="K129" s="31">
        <f t="shared" si="54"/>
        <v>8764.8129999999983</v>
      </c>
      <c r="L129" s="31">
        <f t="shared" si="54"/>
        <v>9131.2114999999994</v>
      </c>
      <c r="M129" s="31">
        <f t="shared" si="54"/>
        <v>9305.8274999999994</v>
      </c>
      <c r="N129" s="31">
        <f t="shared" si="54"/>
        <v>9498.4670000000006</v>
      </c>
      <c r="O129" s="31">
        <f t="shared" si="54"/>
        <v>9494.009</v>
      </c>
      <c r="P129" s="31">
        <f t="shared" si="54"/>
        <v>9571.6759999999995</v>
      </c>
      <c r="Q129" s="31">
        <f t="shared" si="54"/>
        <v>9520.7214999999997</v>
      </c>
      <c r="R129" s="31">
        <f t="shared" si="54"/>
        <v>9205.3114999999998</v>
      </c>
      <c r="S129" s="31">
        <f t="shared" si="54"/>
        <v>9044.338499999998</v>
      </c>
      <c r="T129" s="31">
        <f t="shared" si="54"/>
        <v>9059.687249999999</v>
      </c>
      <c r="U129" s="31">
        <f t="shared" si="54"/>
        <v>9086.2635000000009</v>
      </c>
      <c r="V129" s="31">
        <f t="shared" si="54"/>
        <v>9213.4762499999997</v>
      </c>
      <c r="W129" s="31">
        <f t="shared" si="54"/>
        <v>9358.9217500000013</v>
      </c>
      <c r="X129" s="31">
        <f t="shared" si="54"/>
        <v>9383.8622500000001</v>
      </c>
      <c r="Y129" s="31">
        <f t="shared" si="54"/>
        <v>9490.472749999999</v>
      </c>
      <c r="Z129" s="31">
        <f t="shared" si="54"/>
        <v>9652.5787499999988</v>
      </c>
      <c r="AA129" s="31">
        <f t="shared" si="54"/>
        <v>9790.6907499999998</v>
      </c>
      <c r="AB129" s="31">
        <f t="shared" si="54"/>
        <v>9864.7982499999998</v>
      </c>
      <c r="AC129" s="31">
        <f t="shared" si="54"/>
        <v>9815.4785000000011</v>
      </c>
      <c r="AD129" s="31">
        <f t="shared" si="54"/>
        <v>9821.8962500000016</v>
      </c>
      <c r="AE129" s="31">
        <f t="shared" si="54"/>
        <v>9829.9645</v>
      </c>
      <c r="AF129" s="31">
        <f t="shared" si="54"/>
        <v>9840.2899999999991</v>
      </c>
      <c r="AG129" s="31">
        <f t="shared" si="54"/>
        <v>9989.2047500000008</v>
      </c>
      <c r="AH129" s="56">
        <f t="shared" si="54"/>
        <v>9882.6890000000003</v>
      </c>
      <c r="AI129" s="31">
        <f t="shared" si="54"/>
        <v>9937.5715</v>
      </c>
      <c r="AJ129" s="31">
        <f t="shared" si="54"/>
        <v>9696.5342500000006</v>
      </c>
      <c r="AK129" s="31">
        <f t="shared" si="54"/>
        <v>9423.1769999999997</v>
      </c>
      <c r="AL129" s="56">
        <f t="shared" si="54"/>
        <v>9173.7849999999999</v>
      </c>
      <c r="AM129" s="31">
        <f t="shared" si="54"/>
        <v>8704.65</v>
      </c>
      <c r="AN129" s="31">
        <f t="shared" si="7"/>
        <v>8426.1075000000001</v>
      </c>
      <c r="AO129" s="36"/>
      <c r="AP129" s="77"/>
      <c r="AQ129" s="36"/>
      <c r="AW129" s="36"/>
      <c r="AX129" s="36"/>
      <c r="AY129" s="36"/>
      <c r="AZ129" s="36"/>
    </row>
    <row r="130" spans="2:60" x14ac:dyDescent="0.25">
      <c r="B130" s="145" t="s">
        <v>75</v>
      </c>
      <c r="C130" s="1" t="s">
        <v>80</v>
      </c>
      <c r="D130" s="31">
        <f t="shared" ref="D130:AM130" si="55">SUM(D54:G54)/4</f>
        <v>447.72292499999998</v>
      </c>
      <c r="E130" s="31">
        <f t="shared" si="55"/>
        <v>451.60452499999997</v>
      </c>
      <c r="F130" s="31">
        <f t="shared" si="55"/>
        <v>459.42259999999999</v>
      </c>
      <c r="G130" s="31">
        <f t="shared" si="55"/>
        <v>462.50554999999997</v>
      </c>
      <c r="H130" s="31">
        <f t="shared" si="55"/>
        <v>464.43254999999999</v>
      </c>
      <c r="I130" s="31">
        <f t="shared" si="55"/>
        <v>472.31877500000002</v>
      </c>
      <c r="J130" s="31">
        <f t="shared" si="55"/>
        <v>474.56835000000001</v>
      </c>
      <c r="K130" s="31">
        <f t="shared" si="55"/>
        <v>477.52247499999999</v>
      </c>
      <c r="L130" s="31">
        <f t="shared" si="55"/>
        <v>478.27995000000004</v>
      </c>
      <c r="M130" s="31">
        <f t="shared" si="55"/>
        <v>464.48970000000003</v>
      </c>
      <c r="N130" s="31">
        <f t="shared" si="55"/>
        <v>451.37007499999999</v>
      </c>
      <c r="O130" s="31">
        <f t="shared" si="55"/>
        <v>441.21337500000004</v>
      </c>
      <c r="P130" s="31">
        <f t="shared" si="55"/>
        <v>436.96797499999997</v>
      </c>
      <c r="Q130" s="31">
        <f t="shared" si="55"/>
        <v>432.01100000000002</v>
      </c>
      <c r="R130" s="31">
        <f t="shared" si="55"/>
        <v>421.78090000000003</v>
      </c>
      <c r="S130" s="31">
        <f t="shared" si="55"/>
        <v>403.03357500000004</v>
      </c>
      <c r="T130" s="31">
        <f t="shared" si="55"/>
        <v>391.93292499999995</v>
      </c>
      <c r="U130" s="31">
        <f t="shared" si="55"/>
        <v>383.68942500000003</v>
      </c>
      <c r="V130" s="31">
        <f t="shared" si="55"/>
        <v>391.10327500000005</v>
      </c>
      <c r="W130" s="31">
        <f t="shared" si="55"/>
        <v>393.50604999999996</v>
      </c>
      <c r="X130" s="31">
        <f t="shared" si="55"/>
        <v>385.99702500000001</v>
      </c>
      <c r="Y130" s="31">
        <f t="shared" si="55"/>
        <v>377.80387500000001</v>
      </c>
      <c r="Z130" s="31">
        <f t="shared" si="55"/>
        <v>359.67792500000002</v>
      </c>
      <c r="AA130" s="31">
        <f t="shared" si="55"/>
        <v>353.68254999999999</v>
      </c>
      <c r="AB130" s="31">
        <f t="shared" si="55"/>
        <v>353.11007499999994</v>
      </c>
      <c r="AC130" s="31">
        <f t="shared" si="55"/>
        <v>364.30337499999996</v>
      </c>
      <c r="AD130" s="31">
        <f t="shared" si="55"/>
        <v>377.920075</v>
      </c>
      <c r="AE130" s="31">
        <f t="shared" si="55"/>
        <v>393.92679999999996</v>
      </c>
      <c r="AF130" s="31">
        <f t="shared" si="55"/>
        <v>410.25279999999998</v>
      </c>
      <c r="AG130" s="31">
        <f t="shared" si="55"/>
        <v>415.49422500000003</v>
      </c>
      <c r="AH130" s="56">
        <f t="shared" si="55"/>
        <v>403.24795</v>
      </c>
      <c r="AI130" s="31">
        <f t="shared" si="55"/>
        <v>384.32827500000002</v>
      </c>
      <c r="AJ130" s="31">
        <f t="shared" si="55"/>
        <v>359.30812499999996</v>
      </c>
      <c r="AK130" s="31">
        <f t="shared" si="55"/>
        <v>341.10432500000002</v>
      </c>
      <c r="AL130" s="56">
        <f t="shared" si="55"/>
        <v>338.86947499999997</v>
      </c>
      <c r="AM130" s="31">
        <f t="shared" si="55"/>
        <v>335.12327500000004</v>
      </c>
      <c r="AN130" s="31">
        <f t="shared" si="7"/>
        <v>338.53125</v>
      </c>
      <c r="AO130" s="36"/>
      <c r="AP130" s="77"/>
      <c r="AQ130" s="36"/>
      <c r="AW130" s="36"/>
      <c r="AX130" s="36"/>
      <c r="AY130" s="36"/>
      <c r="AZ130" s="36"/>
    </row>
    <row r="131" spans="2:60" x14ac:dyDescent="0.25">
      <c r="B131" s="145"/>
      <c r="C131" s="1" t="s">
        <v>81</v>
      </c>
      <c r="D131" s="31">
        <f t="shared" ref="D131:AM131" si="56">SUM(D55:G55)/4</f>
        <v>1666.6937499999999</v>
      </c>
      <c r="E131" s="31">
        <f t="shared" si="56"/>
        <v>1686.1119999999999</v>
      </c>
      <c r="F131" s="31">
        <f t="shared" si="56"/>
        <v>1721.0630000000001</v>
      </c>
      <c r="G131" s="31">
        <f t="shared" si="56"/>
        <v>1741.71425</v>
      </c>
      <c r="H131" s="31">
        <f t="shared" si="56"/>
        <v>1759.6615000000002</v>
      </c>
      <c r="I131" s="31">
        <f t="shared" si="56"/>
        <v>1782.28</v>
      </c>
      <c r="J131" s="31">
        <f t="shared" si="56"/>
        <v>1801.50125</v>
      </c>
      <c r="K131" s="31">
        <f t="shared" si="56"/>
        <v>1808.6659999999999</v>
      </c>
      <c r="L131" s="31">
        <f t="shared" si="56"/>
        <v>1814.5547499999998</v>
      </c>
      <c r="M131" s="31">
        <f t="shared" si="56"/>
        <v>1817.211</v>
      </c>
      <c r="N131" s="31">
        <f t="shared" si="56"/>
        <v>1803.9095000000002</v>
      </c>
      <c r="O131" s="31">
        <f t="shared" si="56"/>
        <v>1794.8115000000003</v>
      </c>
      <c r="P131" s="31">
        <f t="shared" si="56"/>
        <v>1781.0957500000002</v>
      </c>
      <c r="Q131" s="31">
        <f t="shared" si="56"/>
        <v>1748.7595000000001</v>
      </c>
      <c r="R131" s="31">
        <f t="shared" si="56"/>
        <v>1722.55475</v>
      </c>
      <c r="S131" s="31">
        <f t="shared" si="56"/>
        <v>1690.4054999999998</v>
      </c>
      <c r="T131" s="31">
        <f t="shared" si="56"/>
        <v>1677.70225</v>
      </c>
      <c r="U131" s="31">
        <f t="shared" si="56"/>
        <v>1669.72775</v>
      </c>
      <c r="V131" s="31">
        <f t="shared" si="56"/>
        <v>1668.8632499999999</v>
      </c>
      <c r="W131" s="31">
        <f t="shared" si="56"/>
        <v>1656.8704999999998</v>
      </c>
      <c r="X131" s="31">
        <f t="shared" si="56"/>
        <v>1636.1392499999999</v>
      </c>
      <c r="Y131" s="31">
        <f t="shared" si="56"/>
        <v>1623.1577500000001</v>
      </c>
      <c r="Z131" s="31">
        <f t="shared" si="56"/>
        <v>1622.3135</v>
      </c>
      <c r="AA131" s="31">
        <f t="shared" si="56"/>
        <v>1630.2445</v>
      </c>
      <c r="AB131" s="31">
        <f t="shared" si="56"/>
        <v>1659.412</v>
      </c>
      <c r="AC131" s="31">
        <f t="shared" si="56"/>
        <v>1698.5435</v>
      </c>
      <c r="AD131" s="31">
        <f t="shared" si="56"/>
        <v>1730.3195000000001</v>
      </c>
      <c r="AE131" s="31">
        <f t="shared" si="56"/>
        <v>1775.6782499999999</v>
      </c>
      <c r="AF131" s="31">
        <f t="shared" si="56"/>
        <v>1809.1507500000002</v>
      </c>
      <c r="AG131" s="31">
        <f t="shared" si="56"/>
        <v>1833.85175</v>
      </c>
      <c r="AH131" s="56">
        <f t="shared" si="56"/>
        <v>1835.6012499999999</v>
      </c>
      <c r="AI131" s="31">
        <f t="shared" si="56"/>
        <v>1804.557</v>
      </c>
      <c r="AJ131" s="31">
        <f t="shared" si="56"/>
        <v>1750.9875</v>
      </c>
      <c r="AK131" s="31">
        <f t="shared" si="56"/>
        <v>1694.261</v>
      </c>
      <c r="AL131" s="56">
        <f t="shared" si="56"/>
        <v>1636.7782500000001</v>
      </c>
      <c r="AM131" s="31">
        <f t="shared" si="56"/>
        <v>1592.0787500000001</v>
      </c>
      <c r="AN131" s="31">
        <f t="shared" si="7"/>
        <v>1568.65075</v>
      </c>
      <c r="AO131" s="36"/>
      <c r="AP131" s="77"/>
      <c r="AQ131" s="36"/>
      <c r="AW131" s="36"/>
      <c r="AX131" s="36"/>
      <c r="AY131" s="36"/>
      <c r="AZ131" s="36"/>
    </row>
    <row r="132" spans="2:60" x14ac:dyDescent="0.25">
      <c r="B132" s="145"/>
      <c r="C132" s="1" t="s">
        <v>82</v>
      </c>
      <c r="D132" s="31">
        <f t="shared" ref="D132:AM132" si="57">SUM(D56:G56)/4</f>
        <v>6479.9972500000003</v>
      </c>
      <c r="E132" s="31">
        <f t="shared" si="57"/>
        <v>6428.6530000000002</v>
      </c>
      <c r="F132" s="31">
        <f t="shared" si="57"/>
        <v>6615.4859999999999</v>
      </c>
      <c r="G132" s="31">
        <f t="shared" si="57"/>
        <v>6704.0694999999996</v>
      </c>
      <c r="H132" s="31">
        <f t="shared" si="57"/>
        <v>6900.1444999999994</v>
      </c>
      <c r="I132" s="31">
        <f t="shared" si="57"/>
        <v>6911.2637500000001</v>
      </c>
      <c r="J132" s="31">
        <f t="shared" si="57"/>
        <v>6919.3320000000003</v>
      </c>
      <c r="K132" s="31">
        <f t="shared" si="57"/>
        <v>6862.8114999999998</v>
      </c>
      <c r="L132" s="31">
        <f t="shared" si="57"/>
        <v>6850.1385</v>
      </c>
      <c r="M132" s="31">
        <f t="shared" si="57"/>
        <v>6858.8535000000002</v>
      </c>
      <c r="N132" s="31">
        <f t="shared" si="57"/>
        <v>6736.5815000000002</v>
      </c>
      <c r="O132" s="31">
        <f t="shared" si="57"/>
        <v>6532.4257500000003</v>
      </c>
      <c r="P132" s="31">
        <f t="shared" si="57"/>
        <v>6343.6195000000007</v>
      </c>
      <c r="Q132" s="31">
        <f t="shared" si="57"/>
        <v>6229.0577499999999</v>
      </c>
      <c r="R132" s="31">
        <f t="shared" si="57"/>
        <v>6196.6062499999998</v>
      </c>
      <c r="S132" s="31">
        <f t="shared" si="57"/>
        <v>6274.5389999999998</v>
      </c>
      <c r="T132" s="31">
        <f t="shared" si="57"/>
        <v>6500.634</v>
      </c>
      <c r="U132" s="31">
        <f t="shared" si="57"/>
        <v>6594.5842499999999</v>
      </c>
      <c r="V132" s="31">
        <f t="shared" si="57"/>
        <v>6708.6582499999995</v>
      </c>
      <c r="W132" s="31">
        <f t="shared" si="57"/>
        <v>6800.9469999999992</v>
      </c>
      <c r="X132" s="31">
        <f t="shared" si="57"/>
        <v>6831.5062500000004</v>
      </c>
      <c r="Y132" s="31">
        <f t="shared" si="57"/>
        <v>6917.0272499999992</v>
      </c>
      <c r="Z132" s="31">
        <f t="shared" si="57"/>
        <v>7001.0045000000009</v>
      </c>
      <c r="AA132" s="31">
        <f t="shared" si="57"/>
        <v>7186.7652500000004</v>
      </c>
      <c r="AB132" s="31">
        <f t="shared" si="57"/>
        <v>7254.5107500000004</v>
      </c>
      <c r="AC132" s="31">
        <f t="shared" si="57"/>
        <v>7399.8052499999994</v>
      </c>
      <c r="AD132" s="31">
        <f t="shared" si="57"/>
        <v>7450.8587499999994</v>
      </c>
      <c r="AE132" s="31">
        <f t="shared" si="57"/>
        <v>7452.4297499999993</v>
      </c>
      <c r="AF132" s="31">
        <f t="shared" si="57"/>
        <v>7535.8422499999997</v>
      </c>
      <c r="AG132" s="31">
        <f t="shared" si="57"/>
        <v>7428.8610000000008</v>
      </c>
      <c r="AH132" s="56">
        <f t="shared" si="57"/>
        <v>7500.8310000000001</v>
      </c>
      <c r="AI132" s="31">
        <f t="shared" si="57"/>
        <v>7438.9652500000002</v>
      </c>
      <c r="AJ132" s="31">
        <f t="shared" si="57"/>
        <v>7328.4214999999995</v>
      </c>
      <c r="AK132" s="31">
        <f t="shared" si="57"/>
        <v>7183.45975</v>
      </c>
      <c r="AL132" s="56">
        <f t="shared" si="57"/>
        <v>6894.8017500000005</v>
      </c>
      <c r="AM132" s="31">
        <f t="shared" si="57"/>
        <v>6682.7429999999995</v>
      </c>
      <c r="AN132" s="31">
        <f t="shared" si="7"/>
        <v>6478.8289999999997</v>
      </c>
      <c r="AO132" s="36"/>
      <c r="AP132" s="77"/>
      <c r="AQ132" s="36"/>
      <c r="AW132" s="36"/>
      <c r="AX132" s="36"/>
      <c r="AY132" s="36"/>
      <c r="AZ132" s="36"/>
    </row>
    <row r="133" spans="2:60" ht="15" customHeight="1" x14ac:dyDescent="0.25">
      <c r="B133" s="145" t="s">
        <v>76</v>
      </c>
      <c r="C133" s="1" t="s">
        <v>80</v>
      </c>
      <c r="D133" s="31">
        <f t="shared" ref="D133:AM133" si="58">SUM(D57:G57)/4</f>
        <v>458.08257500000002</v>
      </c>
      <c r="E133" s="31">
        <f t="shared" si="58"/>
        <v>456.28702499999997</v>
      </c>
      <c r="F133" s="31">
        <f t="shared" si="58"/>
        <v>461.16387500000002</v>
      </c>
      <c r="G133" s="31">
        <f t="shared" si="58"/>
        <v>471.76507500000002</v>
      </c>
      <c r="H133" s="31">
        <f t="shared" si="58"/>
        <v>485.69977500000005</v>
      </c>
      <c r="I133" s="31">
        <f t="shared" si="58"/>
        <v>509.54584999999997</v>
      </c>
      <c r="J133" s="31">
        <f t="shared" si="58"/>
        <v>516.25545</v>
      </c>
      <c r="K133" s="31">
        <f t="shared" si="58"/>
        <v>503.58102499999995</v>
      </c>
      <c r="L133" s="31">
        <f t="shared" si="58"/>
        <v>502.35394999999994</v>
      </c>
      <c r="M133" s="31">
        <f t="shared" si="58"/>
        <v>501.97980000000001</v>
      </c>
      <c r="N133" s="31">
        <f t="shared" si="58"/>
        <v>502.60042499999997</v>
      </c>
      <c r="O133" s="31">
        <f t="shared" si="58"/>
        <v>511.63567499999994</v>
      </c>
      <c r="P133" s="31">
        <f t="shared" si="58"/>
        <v>499.377475</v>
      </c>
      <c r="Q133" s="31">
        <f t="shared" si="58"/>
        <v>476.31017499999996</v>
      </c>
      <c r="R133" s="31">
        <f t="shared" si="58"/>
        <v>453.00072500000005</v>
      </c>
      <c r="S133" s="31">
        <f t="shared" si="58"/>
        <v>428.84574999999995</v>
      </c>
      <c r="T133" s="31">
        <f t="shared" si="58"/>
        <v>423.28250000000003</v>
      </c>
      <c r="U133" s="31">
        <f t="shared" si="58"/>
        <v>428.03672499999999</v>
      </c>
      <c r="V133" s="31">
        <f t="shared" si="58"/>
        <v>433.90142500000002</v>
      </c>
      <c r="W133" s="31">
        <f t="shared" si="58"/>
        <v>442.64414999999997</v>
      </c>
      <c r="X133" s="31">
        <f t="shared" si="58"/>
        <v>441.21469999999999</v>
      </c>
      <c r="Y133" s="31">
        <f t="shared" si="58"/>
        <v>430.40897500000005</v>
      </c>
      <c r="Z133" s="31">
        <f t="shared" si="58"/>
        <v>424.48505</v>
      </c>
      <c r="AA133" s="31">
        <f t="shared" si="58"/>
        <v>433.77034999999995</v>
      </c>
      <c r="AB133" s="31">
        <f t="shared" si="58"/>
        <v>448.87990000000002</v>
      </c>
      <c r="AC133" s="31">
        <f t="shared" si="58"/>
        <v>469.72775000000001</v>
      </c>
      <c r="AD133" s="31">
        <f t="shared" si="58"/>
        <v>490.67832500000003</v>
      </c>
      <c r="AE133" s="31">
        <f t="shared" si="58"/>
        <v>483.83952499999998</v>
      </c>
      <c r="AF133" s="31">
        <f t="shared" si="58"/>
        <v>489.17815000000002</v>
      </c>
      <c r="AG133" s="31">
        <f t="shared" si="58"/>
        <v>486.61347499999999</v>
      </c>
      <c r="AH133" s="56">
        <f t="shared" si="58"/>
        <v>469.93662499999999</v>
      </c>
      <c r="AI133" s="31">
        <f t="shared" si="58"/>
        <v>439.24602500000003</v>
      </c>
      <c r="AJ133" s="31">
        <f t="shared" si="58"/>
        <v>432.50372500000003</v>
      </c>
      <c r="AK133" s="31">
        <f t="shared" si="58"/>
        <v>394.66132500000003</v>
      </c>
      <c r="AL133" s="56">
        <f t="shared" si="58"/>
        <v>410.510175</v>
      </c>
      <c r="AM133" s="31">
        <f t="shared" si="58"/>
        <v>412.69084999999995</v>
      </c>
      <c r="AN133" s="31">
        <f t="shared" si="7"/>
        <v>393.74657500000001</v>
      </c>
      <c r="AO133" s="36"/>
      <c r="AP133" s="77"/>
      <c r="AQ133" s="36"/>
      <c r="AW133" s="36"/>
      <c r="AX133" s="36"/>
      <c r="AY133" s="36"/>
      <c r="AZ133" s="36"/>
    </row>
    <row r="134" spans="2:60" x14ac:dyDescent="0.25">
      <c r="B134" s="145"/>
      <c r="C134" s="1" t="s">
        <v>81</v>
      </c>
      <c r="D134" s="31">
        <f t="shared" ref="D134:AM134" si="59">SUM(D58:G58)/4</f>
        <v>1826.50225</v>
      </c>
      <c r="E134" s="31">
        <f t="shared" si="59"/>
        <v>1817.1377500000001</v>
      </c>
      <c r="F134" s="31">
        <f t="shared" si="59"/>
        <v>1814.7627500000001</v>
      </c>
      <c r="G134" s="31">
        <f t="shared" si="59"/>
        <v>1856.7835</v>
      </c>
      <c r="H134" s="31">
        <f t="shared" si="59"/>
        <v>1900.9475</v>
      </c>
      <c r="I134" s="31">
        <f t="shared" si="59"/>
        <v>1978.0732499999999</v>
      </c>
      <c r="J134" s="31">
        <f t="shared" si="59"/>
        <v>2014.8717499999998</v>
      </c>
      <c r="K134" s="31">
        <f t="shared" si="59"/>
        <v>2018.7149999999997</v>
      </c>
      <c r="L134" s="31">
        <f t="shared" si="59"/>
        <v>2048.5082499999999</v>
      </c>
      <c r="M134" s="31">
        <f t="shared" si="59"/>
        <v>2026.827</v>
      </c>
      <c r="N134" s="31">
        <f t="shared" si="59"/>
        <v>2042.5840000000001</v>
      </c>
      <c r="O134" s="31">
        <f t="shared" si="59"/>
        <v>2033.1315</v>
      </c>
      <c r="P134" s="31">
        <f t="shared" si="59"/>
        <v>1979.029</v>
      </c>
      <c r="Q134" s="31">
        <f t="shared" si="59"/>
        <v>1925.1775</v>
      </c>
      <c r="R134" s="31">
        <f t="shared" si="59"/>
        <v>1890.3610000000001</v>
      </c>
      <c r="S134" s="31">
        <f t="shared" si="59"/>
        <v>1856.9815000000001</v>
      </c>
      <c r="T134" s="31">
        <f t="shared" si="59"/>
        <v>1839.5484999999999</v>
      </c>
      <c r="U134" s="31">
        <f t="shared" si="59"/>
        <v>1893.8149999999998</v>
      </c>
      <c r="V134" s="31">
        <f t="shared" si="59"/>
        <v>1933.2190000000001</v>
      </c>
      <c r="W134" s="31">
        <f t="shared" si="59"/>
        <v>1964.96325</v>
      </c>
      <c r="X134" s="31">
        <f t="shared" si="59"/>
        <v>1975.1785</v>
      </c>
      <c r="Y134" s="31">
        <f t="shared" si="59"/>
        <v>1943.1232500000001</v>
      </c>
      <c r="Z134" s="31">
        <f t="shared" si="59"/>
        <v>1923.2775000000001</v>
      </c>
      <c r="AA134" s="31">
        <f t="shared" si="59"/>
        <v>1921.7042500000002</v>
      </c>
      <c r="AB134" s="31">
        <f t="shared" si="59"/>
        <v>1957.48875</v>
      </c>
      <c r="AC134" s="31">
        <f t="shared" si="59"/>
        <v>2003.0275000000001</v>
      </c>
      <c r="AD134" s="31">
        <f t="shared" si="59"/>
        <v>2025.6242500000001</v>
      </c>
      <c r="AE134" s="31">
        <f t="shared" si="59"/>
        <v>2056.54475</v>
      </c>
      <c r="AF134" s="31">
        <f t="shared" si="59"/>
        <v>2119.9892500000001</v>
      </c>
      <c r="AG134" s="31">
        <f t="shared" si="59"/>
        <v>2141.3074999999999</v>
      </c>
      <c r="AH134" s="56">
        <f t="shared" si="59"/>
        <v>2230.0487499999999</v>
      </c>
      <c r="AI134" s="31">
        <f t="shared" si="59"/>
        <v>2237.9052500000003</v>
      </c>
      <c r="AJ134" s="31">
        <f t="shared" si="59"/>
        <v>2200.7015000000001</v>
      </c>
      <c r="AK134" s="31">
        <f t="shared" si="59"/>
        <v>2246.0335000000005</v>
      </c>
      <c r="AL134" s="56">
        <f t="shared" si="59"/>
        <v>2261.52675</v>
      </c>
      <c r="AM134" s="31">
        <f t="shared" si="59"/>
        <v>2242.23</v>
      </c>
      <c r="AN134" s="31">
        <f t="shared" si="7"/>
        <v>2192.0115000000001</v>
      </c>
      <c r="AO134" s="36"/>
      <c r="AP134" s="77"/>
      <c r="AQ134" s="36"/>
      <c r="AW134" s="36"/>
      <c r="AX134" s="36"/>
      <c r="AY134" s="36"/>
      <c r="AZ134" s="36"/>
    </row>
    <row r="135" spans="2:60" x14ac:dyDescent="0.25">
      <c r="B135" s="145"/>
      <c r="C135" s="1" t="s">
        <v>82</v>
      </c>
      <c r="D135" s="31">
        <f t="shared" ref="D135:AM135" si="60">SUM(D59:G59)/4</f>
        <v>7292.8317500000003</v>
      </c>
      <c r="E135" s="31">
        <f t="shared" si="60"/>
        <v>7034.0550000000003</v>
      </c>
      <c r="F135" s="31">
        <f t="shared" si="60"/>
        <v>6818.5727500000003</v>
      </c>
      <c r="G135" s="31">
        <f t="shared" si="60"/>
        <v>6685.6492500000004</v>
      </c>
      <c r="H135" s="31">
        <f t="shared" si="60"/>
        <v>6859.2482500000006</v>
      </c>
      <c r="I135" s="31">
        <f t="shared" si="60"/>
        <v>6947.9987500000007</v>
      </c>
      <c r="J135" s="31">
        <f t="shared" si="60"/>
        <v>7086.1647499999999</v>
      </c>
      <c r="K135" s="31">
        <f t="shared" si="60"/>
        <v>7190.0117499999997</v>
      </c>
      <c r="L135" s="31">
        <f t="shared" si="60"/>
        <v>7310.2887499999997</v>
      </c>
      <c r="M135" s="31">
        <f t="shared" si="60"/>
        <v>7197.490749999999</v>
      </c>
      <c r="N135" s="31">
        <f t="shared" si="60"/>
        <v>7082.4379999999992</v>
      </c>
      <c r="O135" s="31">
        <f t="shared" si="60"/>
        <v>6908.6042500000003</v>
      </c>
      <c r="P135" s="31">
        <f t="shared" si="60"/>
        <v>6542.8440000000001</v>
      </c>
      <c r="Q135" s="31">
        <f t="shared" si="60"/>
        <v>6491.5747499999998</v>
      </c>
      <c r="R135" s="31">
        <f t="shared" si="60"/>
        <v>6452.6057499999997</v>
      </c>
      <c r="S135" s="31">
        <f t="shared" si="60"/>
        <v>6405.4807500000006</v>
      </c>
      <c r="T135" s="31">
        <f t="shared" si="60"/>
        <v>6260.7092499999999</v>
      </c>
      <c r="U135" s="31">
        <f t="shared" si="60"/>
        <v>6218.3225000000002</v>
      </c>
      <c r="V135" s="31">
        <f t="shared" si="60"/>
        <v>6281.5687500000004</v>
      </c>
      <c r="W135" s="31">
        <f t="shared" si="60"/>
        <v>6300.8157499999998</v>
      </c>
      <c r="X135" s="31">
        <f t="shared" si="60"/>
        <v>6412.4762499999997</v>
      </c>
      <c r="Y135" s="31">
        <f t="shared" si="60"/>
        <v>6533.7150000000001</v>
      </c>
      <c r="Z135" s="31">
        <f t="shared" si="60"/>
        <v>6699.6717499999995</v>
      </c>
      <c r="AA135" s="31">
        <f t="shared" si="60"/>
        <v>6798.786000000001</v>
      </c>
      <c r="AB135" s="31">
        <f t="shared" si="60"/>
        <v>6976.0474999999997</v>
      </c>
      <c r="AC135" s="31">
        <f t="shared" si="60"/>
        <v>7043.3032499999999</v>
      </c>
      <c r="AD135" s="31">
        <f t="shared" si="60"/>
        <v>7095.5887500000008</v>
      </c>
      <c r="AE135" s="31">
        <f t="shared" si="60"/>
        <v>7219.0317500000001</v>
      </c>
      <c r="AF135" s="31">
        <f t="shared" si="60"/>
        <v>7468.4597499999991</v>
      </c>
      <c r="AG135" s="31">
        <f t="shared" si="60"/>
        <v>7609.0967499999997</v>
      </c>
      <c r="AH135" s="56">
        <f t="shared" si="60"/>
        <v>8010.7447499999998</v>
      </c>
      <c r="AI135" s="31">
        <f t="shared" si="60"/>
        <v>8592.4792500000003</v>
      </c>
      <c r="AJ135" s="31">
        <f t="shared" si="60"/>
        <v>8910.0632500000011</v>
      </c>
      <c r="AK135" s="31">
        <f t="shared" si="60"/>
        <v>9617.5507499999985</v>
      </c>
      <c r="AL135" s="56">
        <f t="shared" si="60"/>
        <v>9728.1867500000008</v>
      </c>
      <c r="AM135" s="31">
        <f t="shared" si="60"/>
        <v>9255.4880000000012</v>
      </c>
      <c r="AN135" s="31">
        <f t="shared" si="7"/>
        <v>8774.5115000000005</v>
      </c>
      <c r="AO135" s="36"/>
      <c r="AP135" s="77"/>
      <c r="AQ135" s="36"/>
      <c r="AW135" s="36"/>
      <c r="AX135" s="36"/>
      <c r="AY135" s="36"/>
      <c r="AZ135" s="36"/>
    </row>
    <row r="136" spans="2:60" ht="15" customHeight="1" x14ac:dyDescent="0.25">
      <c r="B136" s="145" t="s">
        <v>77</v>
      </c>
      <c r="C136" s="1" t="s">
        <v>80</v>
      </c>
      <c r="D136" s="31">
        <f t="shared" ref="D136:AM136" si="61">SUM(D60:G60)/4</f>
        <v>329.11357499999997</v>
      </c>
      <c r="E136" s="31">
        <f t="shared" si="61"/>
        <v>342.63852500000002</v>
      </c>
      <c r="F136" s="31">
        <f t="shared" si="61"/>
        <v>347.46292499999998</v>
      </c>
      <c r="G136" s="31">
        <f t="shared" si="61"/>
        <v>351.43197499999997</v>
      </c>
      <c r="H136" s="31">
        <f t="shared" si="61"/>
        <v>355.36885000000001</v>
      </c>
      <c r="I136" s="31">
        <f t="shared" si="61"/>
        <v>353.41379999999998</v>
      </c>
      <c r="J136" s="31">
        <f t="shared" si="61"/>
        <v>345.30425000000002</v>
      </c>
      <c r="K136" s="31">
        <f t="shared" si="61"/>
        <v>343.65052500000002</v>
      </c>
      <c r="L136" s="31">
        <f t="shared" si="61"/>
        <v>340.39087499999999</v>
      </c>
      <c r="M136" s="31">
        <f t="shared" si="61"/>
        <v>341.98467500000004</v>
      </c>
      <c r="N136" s="31">
        <f t="shared" si="61"/>
        <v>345.46129999999994</v>
      </c>
      <c r="O136" s="31">
        <f t="shared" si="61"/>
        <v>338.33575000000002</v>
      </c>
      <c r="P136" s="31">
        <f t="shared" si="61"/>
        <v>336.61920000000003</v>
      </c>
      <c r="Q136" s="31">
        <f t="shared" si="61"/>
        <v>328.91845000000001</v>
      </c>
      <c r="R136" s="31">
        <f t="shared" si="61"/>
        <v>318.83562500000005</v>
      </c>
      <c r="S136" s="31">
        <f t="shared" si="61"/>
        <v>313.85107499999998</v>
      </c>
      <c r="T136" s="31">
        <f t="shared" si="61"/>
        <v>301.68854999999996</v>
      </c>
      <c r="U136" s="31">
        <f t="shared" si="61"/>
        <v>296.35427500000003</v>
      </c>
      <c r="V136" s="31">
        <f t="shared" si="61"/>
        <v>294.39382499999999</v>
      </c>
      <c r="W136" s="31">
        <f t="shared" si="61"/>
        <v>292.71815000000004</v>
      </c>
      <c r="X136" s="31">
        <f t="shared" si="61"/>
        <v>292.15642500000001</v>
      </c>
      <c r="Y136" s="31">
        <f t="shared" si="61"/>
        <v>282.18277499999999</v>
      </c>
      <c r="Z136" s="31">
        <f t="shared" si="61"/>
        <v>281.01710000000003</v>
      </c>
      <c r="AA136" s="31">
        <f t="shared" si="61"/>
        <v>283.51249999999999</v>
      </c>
      <c r="AB136" s="31">
        <f t="shared" si="61"/>
        <v>285.35617500000001</v>
      </c>
      <c r="AC136" s="31">
        <f t="shared" si="61"/>
        <v>290.60252500000001</v>
      </c>
      <c r="AD136" s="31">
        <f t="shared" si="61"/>
        <v>295.92244999999997</v>
      </c>
      <c r="AE136" s="31">
        <f t="shared" si="61"/>
        <v>296.0829</v>
      </c>
      <c r="AF136" s="31">
        <f t="shared" si="61"/>
        <v>304.82742499999995</v>
      </c>
      <c r="AG136" s="31">
        <f t="shared" si="61"/>
        <v>308.74149999999997</v>
      </c>
      <c r="AH136" s="56">
        <f t="shared" si="61"/>
        <v>279.368225</v>
      </c>
      <c r="AI136" s="31">
        <f t="shared" si="61"/>
        <v>250.99042500000002</v>
      </c>
      <c r="AJ136" s="31">
        <f t="shared" si="61"/>
        <v>225.51765</v>
      </c>
      <c r="AK136" s="31">
        <f t="shared" si="61"/>
        <v>208.45522500000001</v>
      </c>
      <c r="AL136" s="56">
        <f t="shared" si="61"/>
        <v>226.19537500000001</v>
      </c>
      <c r="AM136" s="31">
        <f t="shared" si="61"/>
        <v>238.55602500000001</v>
      </c>
      <c r="AN136" s="31">
        <f t="shared" si="7"/>
        <v>245.56417500000003</v>
      </c>
      <c r="AO136" s="36"/>
      <c r="AP136" s="77"/>
      <c r="AQ136" s="36"/>
      <c r="AW136" s="36"/>
      <c r="AX136" s="36"/>
      <c r="AY136" s="36"/>
      <c r="AZ136" s="36"/>
    </row>
    <row r="137" spans="2:60" x14ac:dyDescent="0.25">
      <c r="B137" s="145"/>
      <c r="C137" s="1" t="s">
        <v>81</v>
      </c>
      <c r="D137" s="31">
        <f t="shared" ref="D137:AM137" si="62">SUM(D61:G61)/4</f>
        <v>1524.4927499999999</v>
      </c>
      <c r="E137" s="31">
        <f t="shared" si="62"/>
        <v>1537.9295</v>
      </c>
      <c r="F137" s="31">
        <f t="shared" si="62"/>
        <v>1548.7424999999998</v>
      </c>
      <c r="G137" s="31">
        <f t="shared" si="62"/>
        <v>1564.5085000000001</v>
      </c>
      <c r="H137" s="31">
        <f t="shared" si="62"/>
        <v>1586.7292500000001</v>
      </c>
      <c r="I137" s="31">
        <f t="shared" si="62"/>
        <v>1600.2019999999998</v>
      </c>
      <c r="J137" s="31">
        <f t="shared" si="62"/>
        <v>1596.1089999999999</v>
      </c>
      <c r="K137" s="31">
        <f t="shared" si="62"/>
        <v>1592.9449999999999</v>
      </c>
      <c r="L137" s="31">
        <f t="shared" si="62"/>
        <v>1587.3294999999998</v>
      </c>
      <c r="M137" s="31">
        <f t="shared" si="62"/>
        <v>1589.4102499999999</v>
      </c>
      <c r="N137" s="31">
        <f t="shared" si="62"/>
        <v>1589.2247499999999</v>
      </c>
      <c r="O137" s="31">
        <f t="shared" si="62"/>
        <v>1570.0324999999998</v>
      </c>
      <c r="P137" s="31">
        <f t="shared" si="62"/>
        <v>1566.5162499999999</v>
      </c>
      <c r="Q137" s="31">
        <f t="shared" si="62"/>
        <v>1542.2004999999999</v>
      </c>
      <c r="R137" s="31">
        <f t="shared" si="62"/>
        <v>1538.82475</v>
      </c>
      <c r="S137" s="31">
        <f t="shared" si="62"/>
        <v>1542.9675</v>
      </c>
      <c r="T137" s="31">
        <f t="shared" si="62"/>
        <v>1527.4865</v>
      </c>
      <c r="U137" s="31">
        <f t="shared" si="62"/>
        <v>1537.8607500000001</v>
      </c>
      <c r="V137" s="31">
        <f t="shared" si="62"/>
        <v>1541.37825</v>
      </c>
      <c r="W137" s="31">
        <f t="shared" si="62"/>
        <v>1565.1752499999998</v>
      </c>
      <c r="X137" s="31">
        <f t="shared" si="62"/>
        <v>1592.8577499999999</v>
      </c>
      <c r="Y137" s="31">
        <f t="shared" si="62"/>
        <v>1607.6514999999999</v>
      </c>
      <c r="Z137" s="31">
        <f t="shared" si="62"/>
        <v>1616.0912499999999</v>
      </c>
      <c r="AA137" s="31">
        <f t="shared" si="62"/>
        <v>1594.4735000000001</v>
      </c>
      <c r="AB137" s="31">
        <f t="shared" si="62"/>
        <v>1588.8619999999999</v>
      </c>
      <c r="AC137" s="31">
        <f t="shared" si="62"/>
        <v>1600.7035000000001</v>
      </c>
      <c r="AD137" s="31">
        <f t="shared" si="62"/>
        <v>1614.7167499999998</v>
      </c>
      <c r="AE137" s="31">
        <f t="shared" si="62"/>
        <v>1634.2072499999999</v>
      </c>
      <c r="AF137" s="31">
        <f t="shared" si="62"/>
        <v>1657.8775000000001</v>
      </c>
      <c r="AG137" s="31">
        <f t="shared" si="62"/>
        <v>1641.83275</v>
      </c>
      <c r="AH137" s="56">
        <f t="shared" si="62"/>
        <v>1591.95525</v>
      </c>
      <c r="AI137" s="31">
        <f t="shared" si="62"/>
        <v>1548.74325</v>
      </c>
      <c r="AJ137" s="31">
        <f t="shared" si="62"/>
        <v>1505.4659999999999</v>
      </c>
      <c r="AK137" s="31">
        <f t="shared" si="62"/>
        <v>1501.0065</v>
      </c>
      <c r="AL137" s="56">
        <f t="shared" si="62"/>
        <v>1545.4354999999998</v>
      </c>
      <c r="AM137" s="31">
        <f t="shared" si="62"/>
        <v>1578.4935</v>
      </c>
      <c r="AN137" s="31">
        <f t="shared" si="7"/>
        <v>1584.4607500000002</v>
      </c>
      <c r="AO137" s="36"/>
      <c r="AP137" s="77"/>
      <c r="AQ137" s="36"/>
      <c r="AW137" s="36"/>
      <c r="AX137" s="36"/>
      <c r="AY137" s="36"/>
      <c r="AZ137" s="36"/>
    </row>
    <row r="138" spans="2:60" x14ac:dyDescent="0.25">
      <c r="B138" s="145"/>
      <c r="C138" s="1" t="s">
        <v>82</v>
      </c>
      <c r="D138" s="31">
        <f t="shared" ref="D138:AM138" si="63">SUM(D62:G62)/4</f>
        <v>7046.6482500000002</v>
      </c>
      <c r="E138" s="31">
        <f t="shared" si="63"/>
        <v>7101.0112499999996</v>
      </c>
      <c r="F138" s="31">
        <f t="shared" si="63"/>
        <v>7136.2352499999997</v>
      </c>
      <c r="G138" s="31">
        <f t="shared" si="63"/>
        <v>7329.6277499999997</v>
      </c>
      <c r="H138" s="31">
        <f t="shared" si="63"/>
        <v>7514.4589999999998</v>
      </c>
      <c r="I138" s="31">
        <f t="shared" si="63"/>
        <v>7648.4142499999998</v>
      </c>
      <c r="J138" s="31">
        <f t="shared" si="63"/>
        <v>7668.9227499999997</v>
      </c>
      <c r="K138" s="31">
        <f t="shared" si="63"/>
        <v>7383.05825</v>
      </c>
      <c r="L138" s="31">
        <f t="shared" si="63"/>
        <v>7201.8365000000003</v>
      </c>
      <c r="M138" s="31">
        <f t="shared" si="63"/>
        <v>6913.1157500000008</v>
      </c>
      <c r="N138" s="31">
        <f t="shared" si="63"/>
        <v>6629.1002499999995</v>
      </c>
      <c r="O138" s="31">
        <f t="shared" si="63"/>
        <v>6483.0767500000002</v>
      </c>
      <c r="P138" s="31">
        <f t="shared" si="63"/>
        <v>6359.9169999999995</v>
      </c>
      <c r="Q138" s="31">
        <f t="shared" si="63"/>
        <v>6414.1069999999991</v>
      </c>
      <c r="R138" s="31">
        <f t="shared" si="63"/>
        <v>6608.616</v>
      </c>
      <c r="S138" s="31">
        <f t="shared" si="63"/>
        <v>6737.3577500000001</v>
      </c>
      <c r="T138" s="31">
        <f t="shared" si="63"/>
        <v>6838.1239999999998</v>
      </c>
      <c r="U138" s="31">
        <f t="shared" si="63"/>
        <v>6852.0384999999997</v>
      </c>
      <c r="V138" s="31">
        <f t="shared" si="63"/>
        <v>6871.4115000000002</v>
      </c>
      <c r="W138" s="31">
        <f t="shared" si="63"/>
        <v>7069.0775000000003</v>
      </c>
      <c r="X138" s="31">
        <f t="shared" si="63"/>
        <v>7220.0467500000004</v>
      </c>
      <c r="Y138" s="31">
        <f t="shared" si="63"/>
        <v>7265.6530000000002</v>
      </c>
      <c r="Z138" s="31">
        <f t="shared" si="63"/>
        <v>7402.9102499999999</v>
      </c>
      <c r="AA138" s="31">
        <f t="shared" si="63"/>
        <v>7347.0844999999999</v>
      </c>
      <c r="AB138" s="31">
        <f t="shared" si="63"/>
        <v>7329.4495000000006</v>
      </c>
      <c r="AC138" s="31">
        <f t="shared" si="63"/>
        <v>7466.2740000000003</v>
      </c>
      <c r="AD138" s="31">
        <f t="shared" si="63"/>
        <v>7534.598750000001</v>
      </c>
      <c r="AE138" s="31">
        <f t="shared" si="63"/>
        <v>7618.0815000000002</v>
      </c>
      <c r="AF138" s="31">
        <f t="shared" si="63"/>
        <v>7732.0252500000006</v>
      </c>
      <c r="AG138" s="31">
        <f t="shared" si="63"/>
        <v>7679.9647499999992</v>
      </c>
      <c r="AH138" s="56">
        <f t="shared" si="63"/>
        <v>7415.6142499999996</v>
      </c>
      <c r="AI138" s="31">
        <f t="shared" si="63"/>
        <v>7363.6487500000003</v>
      </c>
      <c r="AJ138" s="31">
        <f t="shared" si="63"/>
        <v>7099.3539999999994</v>
      </c>
      <c r="AK138" s="31">
        <f t="shared" si="63"/>
        <v>6940.9147499999999</v>
      </c>
      <c r="AL138" s="56">
        <f t="shared" si="63"/>
        <v>7074.7372500000001</v>
      </c>
      <c r="AM138" s="31">
        <f t="shared" si="63"/>
        <v>7042.0084999999999</v>
      </c>
      <c r="AN138" s="31">
        <f t="shared" si="7"/>
        <v>6999.2740000000003</v>
      </c>
      <c r="AO138" s="36"/>
      <c r="AP138" s="77"/>
      <c r="AQ138" s="36"/>
      <c r="AW138" s="36"/>
      <c r="AX138" s="36"/>
      <c r="AY138" s="36"/>
      <c r="AZ138" s="36"/>
    </row>
    <row r="139" spans="2:60" ht="15" customHeight="1" x14ac:dyDescent="0.25">
      <c r="B139" s="145" t="s">
        <v>20</v>
      </c>
      <c r="C139" s="1" t="s">
        <v>80</v>
      </c>
      <c r="D139" s="31">
        <f t="shared" ref="D139:AM139" si="64">SUM(D63:G63)/4</f>
        <v>375.95465000000002</v>
      </c>
      <c r="E139" s="31">
        <f t="shared" si="64"/>
        <v>370.53555</v>
      </c>
      <c r="F139" s="31">
        <f t="shared" si="64"/>
        <v>370.50940000000003</v>
      </c>
      <c r="G139" s="31">
        <f t="shared" si="64"/>
        <v>380.91632500000003</v>
      </c>
      <c r="H139" s="31">
        <f t="shared" si="64"/>
        <v>394.85890000000001</v>
      </c>
      <c r="I139" s="31">
        <f t="shared" si="64"/>
        <v>404.49677500000001</v>
      </c>
      <c r="J139" s="31">
        <f t="shared" si="64"/>
        <v>401.20972499999999</v>
      </c>
      <c r="K139" s="31">
        <f t="shared" si="64"/>
        <v>397.91444999999999</v>
      </c>
      <c r="L139" s="31">
        <f t="shared" si="64"/>
        <v>392.1112</v>
      </c>
      <c r="M139" s="31">
        <f t="shared" si="64"/>
        <v>389.52924999999999</v>
      </c>
      <c r="N139" s="31">
        <f t="shared" si="64"/>
        <v>386.743875</v>
      </c>
      <c r="O139" s="31">
        <f t="shared" si="64"/>
        <v>372.87959999999998</v>
      </c>
      <c r="P139" s="31">
        <f t="shared" si="64"/>
        <v>351.31109999999995</v>
      </c>
      <c r="Q139" s="31">
        <f t="shared" si="64"/>
        <v>338.99862499999995</v>
      </c>
      <c r="R139" s="31">
        <f t="shared" si="64"/>
        <v>331.04284999999999</v>
      </c>
      <c r="S139" s="31">
        <f t="shared" si="64"/>
        <v>319.59337500000004</v>
      </c>
      <c r="T139" s="31">
        <f t="shared" si="64"/>
        <v>319.59297500000002</v>
      </c>
      <c r="U139" s="31">
        <f t="shared" si="64"/>
        <v>311.46995000000004</v>
      </c>
      <c r="V139" s="31">
        <f t="shared" si="64"/>
        <v>309.19254999999998</v>
      </c>
      <c r="W139" s="31">
        <f t="shared" si="64"/>
        <v>310.46135000000004</v>
      </c>
      <c r="X139" s="31">
        <f t="shared" si="64"/>
        <v>306.17144999999999</v>
      </c>
      <c r="Y139" s="31">
        <f t="shared" si="64"/>
        <v>309.46677500000004</v>
      </c>
      <c r="Z139" s="31">
        <f t="shared" si="64"/>
        <v>308.18655000000001</v>
      </c>
      <c r="AA139" s="31">
        <f t="shared" si="64"/>
        <v>318.37505000000004</v>
      </c>
      <c r="AB139" s="31">
        <f t="shared" si="64"/>
        <v>331.82655</v>
      </c>
      <c r="AC139" s="31">
        <f t="shared" si="64"/>
        <v>324.55997500000001</v>
      </c>
      <c r="AD139" s="31">
        <f t="shared" si="64"/>
        <v>325.19442500000002</v>
      </c>
      <c r="AE139" s="31">
        <f t="shared" si="64"/>
        <v>316.51265000000001</v>
      </c>
      <c r="AF139" s="31">
        <f t="shared" si="64"/>
        <v>309.55477500000001</v>
      </c>
      <c r="AG139" s="31">
        <f t="shared" si="64"/>
        <v>316.26377500000001</v>
      </c>
      <c r="AH139" s="56">
        <f t="shared" si="64"/>
        <v>310.66680000000002</v>
      </c>
      <c r="AI139" s="31">
        <f t="shared" si="64"/>
        <v>299.43677500000001</v>
      </c>
      <c r="AJ139" s="31">
        <f t="shared" si="64"/>
        <v>291.78149999999999</v>
      </c>
      <c r="AK139" s="31">
        <f t="shared" si="64"/>
        <v>276.04900000000004</v>
      </c>
      <c r="AL139" s="56">
        <f t="shared" si="64"/>
        <v>275.09027500000002</v>
      </c>
      <c r="AM139" s="31">
        <f t="shared" si="64"/>
        <v>285.74677500000001</v>
      </c>
      <c r="AN139" s="31">
        <f t="shared" si="7"/>
        <v>291.231425</v>
      </c>
      <c r="AO139" s="36"/>
      <c r="AP139" s="77"/>
      <c r="AQ139" s="36"/>
      <c r="AW139" s="36"/>
      <c r="AX139" s="36"/>
      <c r="AY139" s="36"/>
      <c r="AZ139" s="36"/>
    </row>
    <row r="140" spans="2:60" x14ac:dyDescent="0.25">
      <c r="B140" s="145"/>
      <c r="C140" s="1" t="s">
        <v>81</v>
      </c>
      <c r="D140" s="31">
        <f t="shared" ref="D140:AM140" si="65">SUM(D64:G64)/4</f>
        <v>1376.2425000000001</v>
      </c>
      <c r="E140" s="31">
        <f t="shared" si="65"/>
        <v>1364.2224999999999</v>
      </c>
      <c r="F140" s="31">
        <f t="shared" si="65"/>
        <v>1395.3734999999999</v>
      </c>
      <c r="G140" s="31">
        <f t="shared" si="65"/>
        <v>1441.5687499999999</v>
      </c>
      <c r="H140" s="31">
        <f t="shared" si="65"/>
        <v>1480.51025</v>
      </c>
      <c r="I140" s="31">
        <f t="shared" si="65"/>
        <v>1492.6477500000001</v>
      </c>
      <c r="J140" s="31">
        <f t="shared" si="65"/>
        <v>1469.095</v>
      </c>
      <c r="K140" s="31">
        <f t="shared" si="65"/>
        <v>1459.6244999999999</v>
      </c>
      <c r="L140" s="31">
        <f t="shared" si="65"/>
        <v>1443.3597499999998</v>
      </c>
      <c r="M140" s="31">
        <f t="shared" si="65"/>
        <v>1457.1104999999998</v>
      </c>
      <c r="N140" s="31">
        <f t="shared" si="65"/>
        <v>1446.383</v>
      </c>
      <c r="O140" s="31">
        <f t="shared" si="65"/>
        <v>1425.9605000000001</v>
      </c>
      <c r="P140" s="31">
        <f t="shared" si="65"/>
        <v>1384.4472500000002</v>
      </c>
      <c r="Q140" s="31">
        <f t="shared" si="65"/>
        <v>1350.6555000000001</v>
      </c>
      <c r="R140" s="31">
        <f t="shared" si="65"/>
        <v>1329.4122500000001</v>
      </c>
      <c r="S140" s="31">
        <f t="shared" si="65"/>
        <v>1303.4045000000001</v>
      </c>
      <c r="T140" s="31">
        <f t="shared" si="65"/>
        <v>1294.8924999999999</v>
      </c>
      <c r="U140" s="31">
        <f t="shared" si="65"/>
        <v>1295.5035</v>
      </c>
      <c r="V140" s="31">
        <f t="shared" si="65"/>
        <v>1304.9457500000001</v>
      </c>
      <c r="W140" s="31">
        <f t="shared" si="65"/>
        <v>1317.5137500000001</v>
      </c>
      <c r="X140" s="31">
        <f t="shared" si="65"/>
        <v>1332.86725</v>
      </c>
      <c r="Y140" s="31">
        <f t="shared" si="65"/>
        <v>1344.3339999999998</v>
      </c>
      <c r="Z140" s="31">
        <f t="shared" si="65"/>
        <v>1356.2605000000001</v>
      </c>
      <c r="AA140" s="31">
        <f t="shared" si="65"/>
        <v>1381.96225</v>
      </c>
      <c r="AB140" s="31">
        <f t="shared" si="65"/>
        <v>1409.6165000000001</v>
      </c>
      <c r="AC140" s="31">
        <f t="shared" si="65"/>
        <v>1421.9327499999999</v>
      </c>
      <c r="AD140" s="31">
        <f t="shared" si="65"/>
        <v>1437.3252500000001</v>
      </c>
      <c r="AE140" s="31">
        <f t="shared" si="65"/>
        <v>1429.89275</v>
      </c>
      <c r="AF140" s="31">
        <f t="shared" si="65"/>
        <v>1404.5307499999999</v>
      </c>
      <c r="AG140" s="31">
        <f t="shared" si="65"/>
        <v>1388.4422499999998</v>
      </c>
      <c r="AH140" s="56">
        <f t="shared" si="65"/>
        <v>1364.9747499999999</v>
      </c>
      <c r="AI140" s="31">
        <f t="shared" si="65"/>
        <v>1350.1264999999999</v>
      </c>
      <c r="AJ140" s="31">
        <f t="shared" si="65"/>
        <v>1366.9185</v>
      </c>
      <c r="AK140" s="31">
        <f t="shared" si="65"/>
        <v>1307.2049999999999</v>
      </c>
      <c r="AL140" s="56">
        <f t="shared" si="65"/>
        <v>1278.23225</v>
      </c>
      <c r="AM140" s="31">
        <f t="shared" si="65"/>
        <v>1241.1392499999999</v>
      </c>
      <c r="AN140" s="31">
        <f t="shared" si="7"/>
        <v>1194.8380000000002</v>
      </c>
      <c r="AO140" s="36"/>
      <c r="AP140" s="77"/>
      <c r="AQ140" s="36"/>
      <c r="AW140" s="36"/>
      <c r="AX140" s="36"/>
      <c r="AY140" s="36"/>
      <c r="AZ140" s="36"/>
    </row>
    <row r="141" spans="2:60" x14ac:dyDescent="0.25">
      <c r="B141" s="145"/>
      <c r="C141" s="1" t="s">
        <v>82</v>
      </c>
      <c r="D141" s="31">
        <f t="shared" ref="D141:AM141" si="66">SUM(D65:G65)/4</f>
        <v>6162.134</v>
      </c>
      <c r="E141" s="31">
        <f t="shared" si="66"/>
        <v>5752.808</v>
      </c>
      <c r="F141" s="31">
        <f t="shared" si="66"/>
        <v>5722.2442499999997</v>
      </c>
      <c r="G141" s="31">
        <f t="shared" si="66"/>
        <v>5441.9009999999998</v>
      </c>
      <c r="H141" s="31">
        <f t="shared" si="66"/>
        <v>5374.6459999999997</v>
      </c>
      <c r="I141" s="31">
        <f t="shared" si="66"/>
        <v>5395.3225000000002</v>
      </c>
      <c r="J141" s="31">
        <f t="shared" si="66"/>
        <v>5302.8654999999999</v>
      </c>
      <c r="K141" s="31">
        <f t="shared" si="66"/>
        <v>5178.1635000000006</v>
      </c>
      <c r="L141" s="31">
        <f t="shared" si="66"/>
        <v>5231.90175</v>
      </c>
      <c r="M141" s="31">
        <f t="shared" si="66"/>
        <v>5273.5439999999999</v>
      </c>
      <c r="N141" s="31">
        <f t="shared" si="66"/>
        <v>5213.6220000000003</v>
      </c>
      <c r="O141" s="31">
        <f t="shared" si="66"/>
        <v>5172.9137500000006</v>
      </c>
      <c r="P141" s="31">
        <f t="shared" si="66"/>
        <v>5031.3395</v>
      </c>
      <c r="Q141" s="31">
        <f t="shared" si="66"/>
        <v>4941.3540000000003</v>
      </c>
      <c r="R141" s="31">
        <f t="shared" si="66"/>
        <v>4830.3462499999996</v>
      </c>
      <c r="S141" s="31">
        <f t="shared" si="66"/>
        <v>4995.4547499999999</v>
      </c>
      <c r="T141" s="31">
        <f t="shared" si="66"/>
        <v>5028.6934999999994</v>
      </c>
      <c r="U141" s="31">
        <f t="shared" si="66"/>
        <v>5241.1774999999998</v>
      </c>
      <c r="V141" s="31">
        <f t="shared" si="66"/>
        <v>5422.0912499999995</v>
      </c>
      <c r="W141" s="31">
        <f t="shared" si="66"/>
        <v>5717.6295</v>
      </c>
      <c r="X141" s="31">
        <f t="shared" si="66"/>
        <v>5754.5282500000003</v>
      </c>
      <c r="Y141" s="31">
        <f t="shared" si="66"/>
        <v>5591.2062500000002</v>
      </c>
      <c r="Z141" s="31">
        <f t="shared" si="66"/>
        <v>5543.2330000000002</v>
      </c>
      <c r="AA141" s="31">
        <f t="shared" si="66"/>
        <v>5742.8109999999997</v>
      </c>
      <c r="AB141" s="31">
        <f t="shared" si="66"/>
        <v>6071.3134999999993</v>
      </c>
      <c r="AC141" s="31">
        <f t="shared" si="66"/>
        <v>6335.2749999999996</v>
      </c>
      <c r="AD141" s="31">
        <f t="shared" si="66"/>
        <v>6720.3609999999999</v>
      </c>
      <c r="AE141" s="31">
        <f t="shared" si="66"/>
        <v>6506.3680000000004</v>
      </c>
      <c r="AF141" s="31">
        <f t="shared" si="66"/>
        <v>6601.7502499999991</v>
      </c>
      <c r="AG141" s="31">
        <f t="shared" si="66"/>
        <v>6807.7307500000006</v>
      </c>
      <c r="AH141" s="56">
        <f t="shared" si="66"/>
        <v>6672.6669999999995</v>
      </c>
      <c r="AI141" s="31">
        <f t="shared" si="66"/>
        <v>6821.7712499999998</v>
      </c>
      <c r="AJ141" s="31">
        <f t="shared" si="66"/>
        <v>6619.7757499999989</v>
      </c>
      <c r="AK141" s="31">
        <f t="shared" si="66"/>
        <v>6042.7825000000012</v>
      </c>
      <c r="AL141" s="56">
        <f t="shared" si="66"/>
        <v>5645.1837500000001</v>
      </c>
      <c r="AM141" s="31">
        <f t="shared" si="66"/>
        <v>5147.3892500000002</v>
      </c>
      <c r="AN141" s="31">
        <f t="shared" si="7"/>
        <v>4830.3672499999993</v>
      </c>
      <c r="AO141" s="36"/>
      <c r="AP141" s="77"/>
      <c r="AQ141" s="36"/>
      <c r="AW141" s="36"/>
      <c r="AX141" s="36"/>
      <c r="AY141" s="36"/>
      <c r="AZ141" s="36"/>
    </row>
    <row r="142" spans="2:60" s="22" customFormat="1" x14ac:dyDescent="0.25">
      <c r="B142" s="144" t="s">
        <v>78</v>
      </c>
      <c r="C142" s="21" t="s">
        <v>80</v>
      </c>
      <c r="D142" s="31">
        <f t="shared" ref="D142:AM142" si="67">SUM(D66:G66)/4</f>
        <v>411.73374999999993</v>
      </c>
      <c r="E142" s="31">
        <f t="shared" si="67"/>
        <v>426.89664999999997</v>
      </c>
      <c r="F142" s="31">
        <f t="shared" si="67"/>
        <v>434.7131</v>
      </c>
      <c r="G142" s="31">
        <f t="shared" si="67"/>
        <v>432.47002499999996</v>
      </c>
      <c r="H142" s="31">
        <f t="shared" si="67"/>
        <v>433.42637500000001</v>
      </c>
      <c r="I142" s="31">
        <f t="shared" si="67"/>
        <v>425.949725</v>
      </c>
      <c r="J142" s="31">
        <f t="shared" si="67"/>
        <v>423.916875</v>
      </c>
      <c r="K142" s="31">
        <f t="shared" si="67"/>
        <v>426.10674999999998</v>
      </c>
      <c r="L142" s="31">
        <f t="shared" si="67"/>
        <v>431.80295000000001</v>
      </c>
      <c r="M142" s="31">
        <f t="shared" si="67"/>
        <v>424.72882500000003</v>
      </c>
      <c r="N142" s="31">
        <f t="shared" si="67"/>
        <v>411.22592500000002</v>
      </c>
      <c r="O142" s="31">
        <f t="shared" si="67"/>
        <v>392.53460000000001</v>
      </c>
      <c r="P142" s="31">
        <f t="shared" si="67"/>
        <v>367.77840000000003</v>
      </c>
      <c r="Q142" s="31">
        <f t="shared" si="67"/>
        <v>356.17370000000005</v>
      </c>
      <c r="R142" s="31">
        <f t="shared" si="67"/>
        <v>346.153775</v>
      </c>
      <c r="S142" s="31">
        <f t="shared" si="67"/>
        <v>342.13689999999997</v>
      </c>
      <c r="T142" s="31">
        <f t="shared" si="67"/>
        <v>343.70505000000003</v>
      </c>
      <c r="U142" s="31">
        <f t="shared" si="67"/>
        <v>344.50295</v>
      </c>
      <c r="V142" s="31">
        <f t="shared" si="67"/>
        <v>355.52295000000004</v>
      </c>
      <c r="W142" s="31">
        <f t="shared" si="67"/>
        <v>366.44484999999997</v>
      </c>
      <c r="X142" s="31">
        <f t="shared" si="67"/>
        <v>372.70247499999999</v>
      </c>
      <c r="Y142" s="31">
        <f t="shared" si="67"/>
        <v>383.04584999999997</v>
      </c>
      <c r="Z142" s="31">
        <f t="shared" si="67"/>
        <v>384.24565000000001</v>
      </c>
      <c r="AA142" s="31">
        <f t="shared" si="67"/>
        <v>384.149675</v>
      </c>
      <c r="AB142" s="31">
        <f t="shared" si="67"/>
        <v>387.79777499999994</v>
      </c>
      <c r="AC142" s="31">
        <f t="shared" si="67"/>
        <v>379.19667500000003</v>
      </c>
      <c r="AD142" s="31">
        <f t="shared" si="67"/>
        <v>368.602125</v>
      </c>
      <c r="AE142" s="31">
        <f t="shared" si="67"/>
        <v>359.34202499999998</v>
      </c>
      <c r="AF142" s="31">
        <f t="shared" si="67"/>
        <v>354.08737500000001</v>
      </c>
      <c r="AG142" s="31">
        <f t="shared" si="67"/>
        <v>351.40340000000003</v>
      </c>
      <c r="AH142" s="56">
        <f t="shared" si="67"/>
        <v>327.96699999999998</v>
      </c>
      <c r="AI142" s="31">
        <f t="shared" si="67"/>
        <v>302.70847499999996</v>
      </c>
      <c r="AJ142" s="31">
        <f t="shared" si="67"/>
        <v>268.5369</v>
      </c>
      <c r="AK142" s="31">
        <f t="shared" si="67"/>
        <v>241.89159999999998</v>
      </c>
      <c r="AL142" s="56">
        <f t="shared" si="67"/>
        <v>246.53059999999999</v>
      </c>
      <c r="AM142" s="31">
        <f t="shared" si="67"/>
        <v>261.75909999999999</v>
      </c>
      <c r="AN142" s="31">
        <f t="shared" si="7"/>
        <v>282.59877499999999</v>
      </c>
      <c r="AO142" s="36"/>
      <c r="AP142" s="77"/>
      <c r="AQ142" s="36"/>
      <c r="AW142" s="36"/>
      <c r="AX142" s="36"/>
      <c r="AY142" s="36"/>
      <c r="AZ142" s="36"/>
      <c r="BH142" s="134"/>
    </row>
    <row r="143" spans="2:60" s="22" customFormat="1" x14ac:dyDescent="0.25">
      <c r="B143" s="144"/>
      <c r="C143" s="21" t="s">
        <v>81</v>
      </c>
      <c r="D143" s="31">
        <f t="shared" ref="D143:AM143" si="68">SUM(D67:G67)/4</f>
        <v>1487.4435000000001</v>
      </c>
      <c r="E143" s="31">
        <f t="shared" si="68"/>
        <v>1495.1279999999999</v>
      </c>
      <c r="F143" s="31">
        <f t="shared" si="68"/>
        <v>1513.5640000000001</v>
      </c>
      <c r="G143" s="31">
        <f t="shared" si="68"/>
        <v>1526.751</v>
      </c>
      <c r="H143" s="31">
        <f t="shared" si="68"/>
        <v>1545.8365000000001</v>
      </c>
      <c r="I143" s="31">
        <f t="shared" si="68"/>
        <v>1561.29475</v>
      </c>
      <c r="J143" s="31">
        <f t="shared" si="68"/>
        <v>1563.3515</v>
      </c>
      <c r="K143" s="31">
        <f t="shared" si="68"/>
        <v>1554.3027499999998</v>
      </c>
      <c r="L143" s="31">
        <f t="shared" si="68"/>
        <v>1549.1375</v>
      </c>
      <c r="M143" s="31">
        <f t="shared" si="68"/>
        <v>1536.8365000000001</v>
      </c>
      <c r="N143" s="31">
        <f t="shared" si="68"/>
        <v>1530.0172499999999</v>
      </c>
      <c r="O143" s="31">
        <f t="shared" si="68"/>
        <v>1515.5615</v>
      </c>
      <c r="P143" s="31">
        <f t="shared" si="68"/>
        <v>1480.9494999999999</v>
      </c>
      <c r="Q143" s="31">
        <f t="shared" si="68"/>
        <v>1456.5874999999999</v>
      </c>
      <c r="R143" s="31">
        <f t="shared" si="68"/>
        <v>1439.50425</v>
      </c>
      <c r="S143" s="31">
        <f t="shared" si="68"/>
        <v>1412.5039999999999</v>
      </c>
      <c r="T143" s="31">
        <f t="shared" si="68"/>
        <v>1399.2055</v>
      </c>
      <c r="U143" s="31">
        <f t="shared" si="68"/>
        <v>1403.98425</v>
      </c>
      <c r="V143" s="31">
        <f t="shared" si="68"/>
        <v>1406.3275000000001</v>
      </c>
      <c r="W143" s="31">
        <f t="shared" si="68"/>
        <v>1444.694</v>
      </c>
      <c r="X143" s="31">
        <f t="shared" si="68"/>
        <v>1479.6867500000001</v>
      </c>
      <c r="Y143" s="31">
        <f t="shared" si="68"/>
        <v>1505.7872499999999</v>
      </c>
      <c r="Z143" s="31">
        <f t="shared" si="68"/>
        <v>1524.9755</v>
      </c>
      <c r="AA143" s="31">
        <f t="shared" si="68"/>
        <v>1517.5797499999999</v>
      </c>
      <c r="AB143" s="31">
        <f t="shared" si="68"/>
        <v>1520.2497499999999</v>
      </c>
      <c r="AC143" s="31">
        <f t="shared" si="68"/>
        <v>1515.45875</v>
      </c>
      <c r="AD143" s="31">
        <f t="shared" si="68"/>
        <v>1505.72875</v>
      </c>
      <c r="AE143" s="31">
        <f t="shared" si="68"/>
        <v>1492.5867499999999</v>
      </c>
      <c r="AF143" s="31">
        <f t="shared" si="68"/>
        <v>1482.6532500000001</v>
      </c>
      <c r="AG143" s="31">
        <f t="shared" si="68"/>
        <v>1460.9344999999998</v>
      </c>
      <c r="AH143" s="56">
        <f t="shared" si="68"/>
        <v>1404.2202500000001</v>
      </c>
      <c r="AI143" s="31">
        <f t="shared" si="68"/>
        <v>1357.3125</v>
      </c>
      <c r="AJ143" s="31">
        <f t="shared" si="68"/>
        <v>1295.7655</v>
      </c>
      <c r="AK143" s="31">
        <f t="shared" si="68"/>
        <v>1257.7305000000001</v>
      </c>
      <c r="AL143" s="56">
        <f t="shared" si="68"/>
        <v>1275.7919999999999</v>
      </c>
      <c r="AM143" s="31">
        <f t="shared" si="68"/>
        <v>1297.16625</v>
      </c>
      <c r="AN143" s="31">
        <f t="shared" si="7"/>
        <v>1318.8507500000001</v>
      </c>
      <c r="AO143" s="36"/>
      <c r="AP143" s="77"/>
      <c r="AQ143" s="36"/>
      <c r="AW143" s="36"/>
      <c r="AX143" s="36"/>
      <c r="AY143" s="36"/>
      <c r="AZ143" s="36"/>
      <c r="BH143" s="134"/>
    </row>
    <row r="144" spans="2:60" s="22" customFormat="1" x14ac:dyDescent="0.25">
      <c r="B144" s="144"/>
      <c r="C144" s="21" t="s">
        <v>82</v>
      </c>
      <c r="D144" s="31">
        <f t="shared" ref="D144:AM144" si="69">SUM(D68:G68)/4</f>
        <v>6162.0927499999998</v>
      </c>
      <c r="E144" s="31">
        <f t="shared" si="69"/>
        <v>5906.0889999999999</v>
      </c>
      <c r="F144" s="31">
        <f t="shared" si="69"/>
        <v>5965.0405000000001</v>
      </c>
      <c r="G144" s="31">
        <f t="shared" si="69"/>
        <v>6092.1432500000001</v>
      </c>
      <c r="H144" s="31">
        <f t="shared" si="69"/>
        <v>6191.6594999999998</v>
      </c>
      <c r="I144" s="31">
        <f t="shared" si="69"/>
        <v>6259.0865000000003</v>
      </c>
      <c r="J144" s="31">
        <f t="shared" si="69"/>
        <v>6233.4840000000004</v>
      </c>
      <c r="K144" s="31">
        <f t="shared" si="69"/>
        <v>6156.1557499999999</v>
      </c>
      <c r="L144" s="31">
        <f t="shared" si="69"/>
        <v>6032.5445</v>
      </c>
      <c r="M144" s="31">
        <f t="shared" si="69"/>
        <v>5861.9144999999999</v>
      </c>
      <c r="N144" s="31">
        <f t="shared" si="69"/>
        <v>5725.3112500000007</v>
      </c>
      <c r="O144" s="31">
        <f t="shared" si="69"/>
        <v>5615.8164999999999</v>
      </c>
      <c r="P144" s="31">
        <f t="shared" si="69"/>
        <v>5428.7447499999998</v>
      </c>
      <c r="Q144" s="31">
        <f t="shared" si="69"/>
        <v>5395.951</v>
      </c>
      <c r="R144" s="31">
        <f t="shared" si="69"/>
        <v>5417.8217500000001</v>
      </c>
      <c r="S144" s="31">
        <f t="shared" si="69"/>
        <v>5403.3440000000001</v>
      </c>
      <c r="T144" s="31">
        <f t="shared" si="69"/>
        <v>5488.9930000000004</v>
      </c>
      <c r="U144" s="31">
        <f t="shared" si="69"/>
        <v>5545.6594999999998</v>
      </c>
      <c r="V144" s="31">
        <f t="shared" si="69"/>
        <v>5648.1187499999996</v>
      </c>
      <c r="W144" s="31">
        <f t="shared" si="69"/>
        <v>5700.7114999999994</v>
      </c>
      <c r="X144" s="31">
        <f t="shared" si="69"/>
        <v>5868.5857500000002</v>
      </c>
      <c r="Y144" s="31">
        <f t="shared" si="69"/>
        <v>5926.8755000000001</v>
      </c>
      <c r="Z144" s="31">
        <f t="shared" si="69"/>
        <v>5993.47775</v>
      </c>
      <c r="AA144" s="31">
        <f t="shared" si="69"/>
        <v>6047.9017500000009</v>
      </c>
      <c r="AB144" s="31">
        <f t="shared" si="69"/>
        <v>6010.4452499999998</v>
      </c>
      <c r="AC144" s="31">
        <f t="shared" si="69"/>
        <v>6155.5865000000003</v>
      </c>
      <c r="AD144" s="31">
        <f t="shared" si="69"/>
        <v>5932.6435000000001</v>
      </c>
      <c r="AE144" s="31">
        <f t="shared" si="69"/>
        <v>5876.0339999999997</v>
      </c>
      <c r="AF144" s="31">
        <f t="shared" si="69"/>
        <v>5811.9082500000004</v>
      </c>
      <c r="AG144" s="31">
        <f t="shared" si="69"/>
        <v>5595.8732499999996</v>
      </c>
      <c r="AH144" s="56">
        <f t="shared" si="69"/>
        <v>5594.30825</v>
      </c>
      <c r="AI144" s="31">
        <f t="shared" si="69"/>
        <v>5482.2522499999995</v>
      </c>
      <c r="AJ144" s="31">
        <f t="shared" si="69"/>
        <v>5339.2222499999998</v>
      </c>
      <c r="AK144" s="31">
        <f t="shared" si="69"/>
        <v>5386.7069999999994</v>
      </c>
      <c r="AL144" s="56">
        <f t="shared" si="69"/>
        <v>5458.7795000000006</v>
      </c>
      <c r="AM144" s="31">
        <f t="shared" si="69"/>
        <v>5540.92425</v>
      </c>
      <c r="AN144" s="31">
        <f t="shared" si="7"/>
        <v>5653.6062500000007</v>
      </c>
      <c r="AO144" s="36"/>
      <c r="AP144" s="77"/>
      <c r="AQ144" s="36"/>
      <c r="AW144" s="36"/>
      <c r="AX144" s="36"/>
      <c r="AY144" s="36"/>
      <c r="AZ144" s="36"/>
      <c r="BH144" s="134"/>
    </row>
    <row r="145" spans="2:52" ht="15" customHeight="1" x14ac:dyDescent="0.25">
      <c r="B145" s="145" t="s">
        <v>79</v>
      </c>
      <c r="C145" s="1" t="s">
        <v>80</v>
      </c>
      <c r="D145" s="31">
        <f t="shared" ref="D145:AM145" si="70">SUM(D69:G69)/4</f>
        <v>373.36772500000001</v>
      </c>
      <c r="E145" s="31">
        <f t="shared" si="70"/>
        <v>378.2115</v>
      </c>
      <c r="F145" s="31">
        <f t="shared" si="70"/>
        <v>385.13074999999998</v>
      </c>
      <c r="G145" s="31">
        <f t="shared" si="70"/>
        <v>395.98584999999997</v>
      </c>
      <c r="H145" s="31">
        <f t="shared" si="70"/>
        <v>403.35129999999998</v>
      </c>
      <c r="I145" s="31">
        <f t="shared" si="70"/>
        <v>400.36972500000002</v>
      </c>
      <c r="J145" s="31">
        <f t="shared" si="70"/>
        <v>398.078125</v>
      </c>
      <c r="K145" s="31">
        <f t="shared" si="70"/>
        <v>389.12334999999996</v>
      </c>
      <c r="L145" s="31">
        <f t="shared" si="70"/>
        <v>379.196775</v>
      </c>
      <c r="M145" s="31">
        <f t="shared" si="70"/>
        <v>375.36079999999998</v>
      </c>
      <c r="N145" s="31">
        <f t="shared" si="70"/>
        <v>373.06222500000001</v>
      </c>
      <c r="O145" s="31">
        <f t="shared" si="70"/>
        <v>366.88962500000002</v>
      </c>
      <c r="P145" s="31">
        <f t="shared" si="70"/>
        <v>365.78845000000001</v>
      </c>
      <c r="Q145" s="31">
        <f t="shared" si="70"/>
        <v>365.90322500000002</v>
      </c>
      <c r="R145" s="31">
        <f t="shared" si="70"/>
        <v>361.02244999999999</v>
      </c>
      <c r="S145" s="31">
        <f t="shared" si="70"/>
        <v>360.527175</v>
      </c>
      <c r="T145" s="31">
        <f t="shared" si="70"/>
        <v>357.38557500000002</v>
      </c>
      <c r="U145" s="31">
        <f t="shared" si="70"/>
        <v>352.71132499999999</v>
      </c>
      <c r="V145" s="31">
        <f t="shared" si="70"/>
        <v>348.64580000000001</v>
      </c>
      <c r="W145" s="31">
        <f t="shared" si="70"/>
        <v>339.99334999999996</v>
      </c>
      <c r="X145" s="31">
        <f t="shared" si="70"/>
        <v>329.37655000000001</v>
      </c>
      <c r="Y145" s="31">
        <f t="shared" si="70"/>
        <v>321.44240000000002</v>
      </c>
      <c r="Z145" s="31">
        <f t="shared" si="70"/>
        <v>321.139475</v>
      </c>
      <c r="AA145" s="31">
        <f t="shared" si="70"/>
        <v>327.02239999999995</v>
      </c>
      <c r="AB145" s="31">
        <f t="shared" si="70"/>
        <v>337.79092500000002</v>
      </c>
      <c r="AC145" s="31">
        <f t="shared" si="70"/>
        <v>345.59710000000001</v>
      </c>
      <c r="AD145" s="31">
        <f t="shared" si="70"/>
        <v>349.76165000000003</v>
      </c>
      <c r="AE145" s="31">
        <f t="shared" si="70"/>
        <v>356.86610000000002</v>
      </c>
      <c r="AF145" s="31">
        <f t="shared" si="70"/>
        <v>362.48002500000001</v>
      </c>
      <c r="AG145" s="31">
        <f t="shared" si="70"/>
        <v>360.98295000000002</v>
      </c>
      <c r="AH145" s="56">
        <f t="shared" si="70"/>
        <v>342.25742500000001</v>
      </c>
      <c r="AI145" s="31">
        <f t="shared" si="70"/>
        <v>315.16997500000002</v>
      </c>
      <c r="AJ145" s="31">
        <f t="shared" si="70"/>
        <v>296.583575</v>
      </c>
      <c r="AK145" s="31">
        <f t="shared" si="70"/>
        <v>286.77252499999997</v>
      </c>
      <c r="AL145" s="56">
        <f t="shared" si="70"/>
        <v>293.45870000000002</v>
      </c>
      <c r="AM145" s="31">
        <f t="shared" si="70"/>
        <v>307.01599999999996</v>
      </c>
      <c r="AN145" s="31">
        <f t="shared" si="7"/>
        <v>313.91537499999998</v>
      </c>
      <c r="AO145" s="36"/>
      <c r="AP145" s="77"/>
      <c r="AQ145" s="36"/>
      <c r="AW145" s="36"/>
      <c r="AX145" s="36"/>
      <c r="AY145" s="36"/>
      <c r="AZ145" s="36"/>
    </row>
    <row r="146" spans="2:52" x14ac:dyDescent="0.25">
      <c r="B146" s="145"/>
      <c r="C146" s="1" t="s">
        <v>81</v>
      </c>
      <c r="D146" s="31">
        <f t="shared" ref="D146:AM146" si="71">SUM(D70:G70)/4</f>
        <v>2209.1457499999997</v>
      </c>
      <c r="E146" s="31">
        <f t="shared" si="71"/>
        <v>2211.8775000000001</v>
      </c>
      <c r="F146" s="31">
        <f t="shared" si="71"/>
        <v>2253.922</v>
      </c>
      <c r="G146" s="31">
        <f t="shared" si="71"/>
        <v>2275.8829999999998</v>
      </c>
      <c r="H146" s="31">
        <f t="shared" si="71"/>
        <v>2312.4167500000003</v>
      </c>
      <c r="I146" s="31">
        <f t="shared" si="71"/>
        <v>2285.7867500000002</v>
      </c>
      <c r="J146" s="31">
        <f t="shared" si="71"/>
        <v>2229.0225</v>
      </c>
      <c r="K146" s="31">
        <f t="shared" si="71"/>
        <v>2197.8459999999995</v>
      </c>
      <c r="L146" s="31">
        <f t="shared" si="71"/>
        <v>2137.7035000000001</v>
      </c>
      <c r="M146" s="31">
        <f t="shared" si="71"/>
        <v>2129.6385</v>
      </c>
      <c r="N146" s="31">
        <f t="shared" si="71"/>
        <v>2132.6985000000004</v>
      </c>
      <c r="O146" s="31">
        <f t="shared" si="71"/>
        <v>2120.4717499999997</v>
      </c>
      <c r="P146" s="31">
        <f t="shared" si="71"/>
        <v>2107.9189999999999</v>
      </c>
      <c r="Q146" s="31">
        <f t="shared" si="71"/>
        <v>2089.37725</v>
      </c>
      <c r="R146" s="31">
        <f t="shared" si="71"/>
        <v>2065.3245000000002</v>
      </c>
      <c r="S146" s="31">
        <f t="shared" si="71"/>
        <v>2058.7332500000002</v>
      </c>
      <c r="T146" s="31">
        <f t="shared" si="71"/>
        <v>2048.79025</v>
      </c>
      <c r="U146" s="31">
        <f t="shared" si="71"/>
        <v>2030.78225</v>
      </c>
      <c r="V146" s="31">
        <f t="shared" si="71"/>
        <v>2025.95225</v>
      </c>
      <c r="W146" s="31">
        <f t="shared" si="71"/>
        <v>2020.5032500000002</v>
      </c>
      <c r="X146" s="31">
        <f t="shared" si="71"/>
        <v>2025.7075</v>
      </c>
      <c r="Y146" s="31">
        <f t="shared" si="71"/>
        <v>2060.6970000000001</v>
      </c>
      <c r="Z146" s="31">
        <f t="shared" si="71"/>
        <v>2078.123</v>
      </c>
      <c r="AA146" s="31">
        <f t="shared" si="71"/>
        <v>2085.1545000000001</v>
      </c>
      <c r="AB146" s="31">
        <f t="shared" si="71"/>
        <v>2107.99125</v>
      </c>
      <c r="AC146" s="31">
        <f t="shared" si="71"/>
        <v>2122.0342499999997</v>
      </c>
      <c r="AD146" s="31">
        <f t="shared" si="71"/>
        <v>2152.3117499999998</v>
      </c>
      <c r="AE146" s="31">
        <f t="shared" si="71"/>
        <v>2158.7739999999999</v>
      </c>
      <c r="AF146" s="31">
        <f t="shared" si="71"/>
        <v>2164.6312499999999</v>
      </c>
      <c r="AG146" s="31">
        <f t="shared" si="71"/>
        <v>2125.5785000000001</v>
      </c>
      <c r="AH146" s="56">
        <f t="shared" si="71"/>
        <v>2058.1347500000002</v>
      </c>
      <c r="AI146" s="31">
        <f t="shared" si="71"/>
        <v>2029.7449999999999</v>
      </c>
      <c r="AJ146" s="31">
        <f t="shared" si="71"/>
        <v>2008.1614999999997</v>
      </c>
      <c r="AK146" s="31">
        <f t="shared" si="71"/>
        <v>2016.4799999999998</v>
      </c>
      <c r="AL146" s="56">
        <f t="shared" si="71"/>
        <v>2019.0144999999998</v>
      </c>
      <c r="AM146" s="31">
        <f t="shared" si="71"/>
        <v>1994.011</v>
      </c>
      <c r="AN146" s="31">
        <f t="shared" ref="AN146:AN150" si="72">SUM(AN70:AQ70)/4</f>
        <v>1965.6777499999998</v>
      </c>
      <c r="AO146" s="36"/>
      <c r="AP146" s="77"/>
      <c r="AQ146" s="36"/>
      <c r="AW146" s="36"/>
      <c r="AX146" s="36"/>
      <c r="AY146" s="36"/>
      <c r="AZ146" s="36"/>
    </row>
    <row r="147" spans="2:52" x14ac:dyDescent="0.25">
      <c r="B147" s="145"/>
      <c r="C147" s="1" t="s">
        <v>82</v>
      </c>
      <c r="D147" s="31">
        <f t="shared" ref="D147:AM147" si="73">SUM(D71:G71)/4</f>
        <v>10829.18</v>
      </c>
      <c r="E147" s="31">
        <f t="shared" si="73"/>
        <v>10874.112499999999</v>
      </c>
      <c r="F147" s="31">
        <f t="shared" si="73"/>
        <v>10990.455</v>
      </c>
      <c r="G147" s="31">
        <f t="shared" si="73"/>
        <v>11098.017500000002</v>
      </c>
      <c r="H147" s="31">
        <f t="shared" si="73"/>
        <v>11116.555</v>
      </c>
      <c r="I147" s="31">
        <f t="shared" si="73"/>
        <v>10951.5</v>
      </c>
      <c r="J147" s="31">
        <f t="shared" si="73"/>
        <v>10678.7225</v>
      </c>
      <c r="K147" s="31">
        <f t="shared" si="73"/>
        <v>10277.491000000002</v>
      </c>
      <c r="L147" s="31">
        <f t="shared" si="73"/>
        <v>9916.4970000000012</v>
      </c>
      <c r="M147" s="31">
        <f t="shared" si="73"/>
        <v>9932.4120000000003</v>
      </c>
      <c r="N147" s="31">
        <f t="shared" si="73"/>
        <v>10131.869500000001</v>
      </c>
      <c r="O147" s="31">
        <f t="shared" si="73"/>
        <v>10427.958500000001</v>
      </c>
      <c r="P147" s="31">
        <f t="shared" si="73"/>
        <v>10635.372499999999</v>
      </c>
      <c r="Q147" s="31">
        <f t="shared" si="73"/>
        <v>10623.83</v>
      </c>
      <c r="R147" s="31">
        <f t="shared" si="73"/>
        <v>10469.732499999998</v>
      </c>
      <c r="S147" s="31">
        <f t="shared" si="73"/>
        <v>10336.555</v>
      </c>
      <c r="T147" s="31">
        <f t="shared" si="73"/>
        <v>10065.558499999999</v>
      </c>
      <c r="U147" s="31">
        <f t="shared" si="73"/>
        <v>9861.0487499999999</v>
      </c>
      <c r="V147" s="31">
        <f t="shared" si="73"/>
        <v>9742.6144999999997</v>
      </c>
      <c r="W147" s="31">
        <f t="shared" si="73"/>
        <v>9676.7087499999998</v>
      </c>
      <c r="X147" s="31">
        <f t="shared" si="73"/>
        <v>9858.2352499999979</v>
      </c>
      <c r="Y147" s="31">
        <f t="shared" si="73"/>
        <v>10223.34</v>
      </c>
      <c r="Z147" s="31">
        <f t="shared" si="73"/>
        <v>10274.981750000001</v>
      </c>
      <c r="AA147" s="31">
        <f t="shared" si="73"/>
        <v>10351.81</v>
      </c>
      <c r="AB147" s="31">
        <f t="shared" si="73"/>
        <v>10361.1775</v>
      </c>
      <c r="AC147" s="31">
        <f t="shared" si="73"/>
        <v>10186.81</v>
      </c>
      <c r="AD147" s="31">
        <f t="shared" si="73"/>
        <v>10264.629999999999</v>
      </c>
      <c r="AE147" s="31">
        <f t="shared" si="73"/>
        <v>10094.5785</v>
      </c>
      <c r="AF147" s="31">
        <f t="shared" si="73"/>
        <v>9903.8977500000001</v>
      </c>
      <c r="AG147" s="31">
        <f t="shared" si="73"/>
        <v>9655.8432499999999</v>
      </c>
      <c r="AH147" s="56">
        <f t="shared" si="73"/>
        <v>9166.7630000000008</v>
      </c>
      <c r="AI147" s="31">
        <f t="shared" si="73"/>
        <v>9048.8919999999998</v>
      </c>
      <c r="AJ147" s="31">
        <f t="shared" si="73"/>
        <v>9101.437249999999</v>
      </c>
      <c r="AK147" s="31">
        <f t="shared" si="73"/>
        <v>9273.0627499999991</v>
      </c>
      <c r="AL147" s="56">
        <f t="shared" si="73"/>
        <v>9639.2620000000006</v>
      </c>
      <c r="AM147" s="31">
        <f t="shared" si="73"/>
        <v>9661.2147499999992</v>
      </c>
      <c r="AN147" s="31">
        <f t="shared" si="72"/>
        <v>9592.2452499999999</v>
      </c>
      <c r="AO147" s="36"/>
      <c r="AP147" s="77"/>
      <c r="AQ147" s="36"/>
      <c r="AW147" s="36"/>
      <c r="AX147" s="36"/>
      <c r="AY147" s="36"/>
      <c r="AZ147" s="36"/>
    </row>
    <row r="148" spans="2:52" ht="15" customHeight="1" x14ac:dyDescent="0.25">
      <c r="B148" s="145" t="s">
        <v>58</v>
      </c>
      <c r="C148" s="1" t="s">
        <v>80</v>
      </c>
      <c r="D148" s="31">
        <f t="shared" ref="D148:AL148" si="74">SUM(D72:G72)/4</f>
        <v>304.54565000000002</v>
      </c>
      <c r="E148" s="31">
        <f t="shared" si="74"/>
        <v>309.38630000000001</v>
      </c>
      <c r="F148" s="31">
        <f t="shared" si="74"/>
        <v>314.94232499999998</v>
      </c>
      <c r="G148" s="31">
        <f t="shared" si="74"/>
        <v>320.90629999999999</v>
      </c>
      <c r="H148" s="31">
        <f t="shared" si="74"/>
        <v>325.34354999999999</v>
      </c>
      <c r="I148" s="31">
        <f t="shared" si="74"/>
        <v>328.80747499999995</v>
      </c>
      <c r="J148" s="31">
        <f t="shared" si="74"/>
        <v>327.80542500000001</v>
      </c>
      <c r="K148" s="31">
        <f t="shared" si="74"/>
        <v>325.68782499999998</v>
      </c>
      <c r="L148" s="31">
        <f t="shared" si="74"/>
        <v>324.086725</v>
      </c>
      <c r="M148" s="31">
        <f t="shared" si="74"/>
        <v>320.97570000000002</v>
      </c>
      <c r="N148" s="31">
        <f t="shared" si="74"/>
        <v>318.02912500000002</v>
      </c>
      <c r="O148" s="31">
        <f t="shared" si="74"/>
        <v>312.97917500000005</v>
      </c>
      <c r="P148" s="31">
        <f t="shared" si="74"/>
        <v>304.02719999999999</v>
      </c>
      <c r="Q148" s="31">
        <f t="shared" si="74"/>
        <v>295.556825</v>
      </c>
      <c r="R148" s="31">
        <f t="shared" si="74"/>
        <v>288.5247</v>
      </c>
      <c r="S148" s="31">
        <f t="shared" si="74"/>
        <v>281.54154999999997</v>
      </c>
      <c r="T148" s="31">
        <f t="shared" si="74"/>
        <v>278.94330000000002</v>
      </c>
      <c r="U148" s="31">
        <f t="shared" si="74"/>
        <v>275.13370000000003</v>
      </c>
      <c r="V148" s="31">
        <f t="shared" si="74"/>
        <v>271.62042499999995</v>
      </c>
      <c r="W148" s="31">
        <f t="shared" si="74"/>
        <v>270.30057499999998</v>
      </c>
      <c r="X148" s="31">
        <f t="shared" si="74"/>
        <v>267.29352499999999</v>
      </c>
      <c r="Y148" s="31">
        <f t="shared" si="74"/>
        <v>265.11795000000001</v>
      </c>
      <c r="Z148" s="31">
        <f t="shared" si="74"/>
        <v>264.12565000000001</v>
      </c>
      <c r="AA148" s="31">
        <f t="shared" si="74"/>
        <v>263.70929999999998</v>
      </c>
      <c r="AB148" s="31">
        <f t="shared" si="74"/>
        <v>264.32977500000004</v>
      </c>
      <c r="AC148" s="31">
        <f t="shared" si="74"/>
        <v>265.23744999999997</v>
      </c>
      <c r="AD148" s="31">
        <f t="shared" si="74"/>
        <v>265.96562499999999</v>
      </c>
      <c r="AE148" s="31">
        <f t="shared" si="74"/>
        <v>267.51569999999998</v>
      </c>
      <c r="AF148" s="31">
        <f t="shared" si="74"/>
        <v>269.60135000000002</v>
      </c>
      <c r="AG148" s="31">
        <f t="shared" si="74"/>
        <v>269.709675</v>
      </c>
      <c r="AH148" s="56">
        <f t="shared" si="74"/>
        <v>249.96140000000003</v>
      </c>
      <c r="AI148" s="31">
        <f t="shared" si="74"/>
        <v>226.41967500000001</v>
      </c>
      <c r="AJ148" s="31">
        <f t="shared" si="74"/>
        <v>205.558875</v>
      </c>
      <c r="AK148" s="31">
        <f t="shared" si="74"/>
        <v>189.33387500000001</v>
      </c>
      <c r="AL148" s="56">
        <f t="shared" si="74"/>
        <v>196.01474999999999</v>
      </c>
      <c r="AM148" s="31">
        <f>SUM(AM72:AP72)/4</f>
        <v>206.276025</v>
      </c>
      <c r="AN148" s="31">
        <f t="shared" si="72"/>
        <v>217.40407500000001</v>
      </c>
      <c r="AO148" s="36"/>
      <c r="AP148" s="77"/>
      <c r="AQ148" s="36"/>
      <c r="AW148" s="36"/>
      <c r="AX148" s="36"/>
      <c r="AY148" s="36"/>
      <c r="AZ148" s="36"/>
    </row>
    <row r="149" spans="2:52" x14ac:dyDescent="0.25">
      <c r="B149" s="145"/>
      <c r="C149" s="1" t="s">
        <v>81</v>
      </c>
      <c r="D149" s="31">
        <f t="shared" ref="D149:AM149" si="75">SUM(D73:G73)/4</f>
        <v>1327.4489999999998</v>
      </c>
      <c r="E149" s="31">
        <f t="shared" si="75"/>
        <v>1340.1257500000002</v>
      </c>
      <c r="F149" s="31">
        <f t="shared" si="75"/>
        <v>1362.5297499999999</v>
      </c>
      <c r="G149" s="31">
        <f t="shared" si="75"/>
        <v>1384.3910000000001</v>
      </c>
      <c r="H149" s="31">
        <f t="shared" si="75"/>
        <v>1404.509</v>
      </c>
      <c r="I149" s="31">
        <f t="shared" si="75"/>
        <v>1423.3242499999999</v>
      </c>
      <c r="J149" s="31">
        <f t="shared" si="75"/>
        <v>1427.2559999999999</v>
      </c>
      <c r="K149" s="31">
        <f t="shared" si="75"/>
        <v>1429.6210000000001</v>
      </c>
      <c r="L149" s="31">
        <f t="shared" si="75"/>
        <v>1437.4207500000002</v>
      </c>
      <c r="M149" s="31">
        <f t="shared" si="75"/>
        <v>1436.1867500000001</v>
      </c>
      <c r="N149" s="31">
        <f t="shared" si="75"/>
        <v>1436.299</v>
      </c>
      <c r="O149" s="31">
        <f t="shared" si="75"/>
        <v>1427.3979999999999</v>
      </c>
      <c r="P149" s="31">
        <f t="shared" si="75"/>
        <v>1405.6892499999999</v>
      </c>
      <c r="Q149" s="31">
        <f t="shared" si="75"/>
        <v>1390.1087500000001</v>
      </c>
      <c r="R149" s="31">
        <f t="shared" si="75"/>
        <v>1376.16175</v>
      </c>
      <c r="S149" s="31">
        <f t="shared" si="75"/>
        <v>1364.8685</v>
      </c>
      <c r="T149" s="31">
        <f t="shared" si="75"/>
        <v>1362.29775</v>
      </c>
      <c r="U149" s="31">
        <f t="shared" si="75"/>
        <v>1360.5987499999999</v>
      </c>
      <c r="V149" s="31">
        <f t="shared" si="75"/>
        <v>1354.7327499999999</v>
      </c>
      <c r="W149" s="31">
        <f t="shared" si="75"/>
        <v>1356.7924999999998</v>
      </c>
      <c r="X149" s="31">
        <f t="shared" si="75"/>
        <v>1358.1985</v>
      </c>
      <c r="Y149" s="31">
        <f t="shared" si="75"/>
        <v>1362.2745</v>
      </c>
      <c r="Z149" s="31">
        <f t="shared" si="75"/>
        <v>1372.9765</v>
      </c>
      <c r="AA149" s="31">
        <f t="shared" si="75"/>
        <v>1373.7655</v>
      </c>
      <c r="AB149" s="31">
        <f t="shared" si="75"/>
        <v>1382.7215000000001</v>
      </c>
      <c r="AC149" s="31">
        <f t="shared" si="75"/>
        <v>1389.5920000000001</v>
      </c>
      <c r="AD149" s="31">
        <f t="shared" si="75"/>
        <v>1393.3197499999999</v>
      </c>
      <c r="AE149" s="31">
        <f t="shared" si="75"/>
        <v>1405.9672499999999</v>
      </c>
      <c r="AF149" s="31">
        <f t="shared" si="75"/>
        <v>1415.0472500000001</v>
      </c>
      <c r="AG149" s="31">
        <f t="shared" si="75"/>
        <v>1417.3717499999998</v>
      </c>
      <c r="AH149" s="56">
        <f t="shared" si="75"/>
        <v>1396.7452499999999</v>
      </c>
      <c r="AI149" s="31">
        <f t="shared" si="75"/>
        <v>1368.8575000000001</v>
      </c>
      <c r="AJ149" s="31">
        <f t="shared" si="75"/>
        <v>1335.6502500000001</v>
      </c>
      <c r="AK149" s="31">
        <f t="shared" si="75"/>
        <v>1310.79925</v>
      </c>
      <c r="AL149" s="56">
        <f t="shared" si="75"/>
        <v>1317.22775</v>
      </c>
      <c r="AM149" s="31">
        <f t="shared" si="75"/>
        <v>1320.9587500000002</v>
      </c>
      <c r="AN149" s="31">
        <f t="shared" si="72"/>
        <v>1323.3587500000001</v>
      </c>
      <c r="AO149" s="36"/>
      <c r="AP149" s="77"/>
      <c r="AQ149" s="36"/>
      <c r="AW149" s="36"/>
      <c r="AX149" s="36"/>
      <c r="AY149" s="36"/>
      <c r="AZ149" s="36"/>
    </row>
    <row r="150" spans="2:52" x14ac:dyDescent="0.25">
      <c r="B150" s="145"/>
      <c r="C150" s="1" t="s">
        <v>82</v>
      </c>
      <c r="D150" s="31">
        <f t="shared" ref="D150:AL150" si="76">SUM(D74:G74)/4</f>
        <v>6392.8849999999993</v>
      </c>
      <c r="E150" s="31">
        <f t="shared" si="76"/>
        <v>6399.37075</v>
      </c>
      <c r="F150" s="31">
        <f t="shared" si="76"/>
        <v>6465.54475</v>
      </c>
      <c r="G150" s="31">
        <f t="shared" si="76"/>
        <v>6559.2145</v>
      </c>
      <c r="H150" s="31">
        <f t="shared" si="76"/>
        <v>6617.5012500000003</v>
      </c>
      <c r="I150" s="31">
        <f t="shared" si="76"/>
        <v>6741.5702499999998</v>
      </c>
      <c r="J150" s="31">
        <f t="shared" si="76"/>
        <v>6811.4352500000005</v>
      </c>
      <c r="K150" s="31">
        <f t="shared" si="76"/>
        <v>6864.7367500000009</v>
      </c>
      <c r="L150" s="31">
        <f t="shared" si="76"/>
        <v>6901.3119999999999</v>
      </c>
      <c r="M150" s="31">
        <f t="shared" si="76"/>
        <v>6864.8909999999996</v>
      </c>
      <c r="N150" s="31">
        <f t="shared" si="76"/>
        <v>6850.826</v>
      </c>
      <c r="O150" s="31">
        <f t="shared" si="76"/>
        <v>6804.451</v>
      </c>
      <c r="P150" s="31">
        <f t="shared" si="76"/>
        <v>6790.2894999999999</v>
      </c>
      <c r="Q150" s="31">
        <f t="shared" si="76"/>
        <v>6788.3387499999999</v>
      </c>
      <c r="R150" s="31">
        <f t="shared" si="76"/>
        <v>6709.9215000000004</v>
      </c>
      <c r="S150" s="31">
        <f t="shared" si="76"/>
        <v>6644.0367499999993</v>
      </c>
      <c r="T150" s="31">
        <f t="shared" si="76"/>
        <v>6643.5254999999997</v>
      </c>
      <c r="U150" s="31">
        <f t="shared" si="76"/>
        <v>6643.42875</v>
      </c>
      <c r="V150" s="31">
        <f t="shared" si="76"/>
        <v>6677.8994999999995</v>
      </c>
      <c r="W150" s="31">
        <f t="shared" si="76"/>
        <v>6758.7917500000003</v>
      </c>
      <c r="X150" s="31">
        <f t="shared" si="76"/>
        <v>6859.866</v>
      </c>
      <c r="Y150" s="31">
        <f t="shared" si="76"/>
        <v>6935.6842500000002</v>
      </c>
      <c r="Z150" s="31">
        <f t="shared" si="76"/>
        <v>7040.0770000000002</v>
      </c>
      <c r="AA150" s="31">
        <f t="shared" si="76"/>
        <v>7145.97</v>
      </c>
      <c r="AB150" s="31">
        <f t="shared" si="76"/>
        <v>7185.6587500000005</v>
      </c>
      <c r="AC150" s="31">
        <f t="shared" si="76"/>
        <v>7238.4395000000004</v>
      </c>
      <c r="AD150" s="31">
        <f t="shared" si="76"/>
        <v>7285.4869999999992</v>
      </c>
      <c r="AE150" s="31">
        <f t="shared" si="76"/>
        <v>7307.0542500000001</v>
      </c>
      <c r="AF150" s="31">
        <f t="shared" si="76"/>
        <v>7351.5735000000004</v>
      </c>
      <c r="AG150" s="31">
        <f t="shared" si="76"/>
        <v>7372.049</v>
      </c>
      <c r="AH150" s="56">
        <f t="shared" si="76"/>
        <v>7312.2207499999995</v>
      </c>
      <c r="AI150" s="31">
        <f t="shared" si="76"/>
        <v>7266.244999999999</v>
      </c>
      <c r="AJ150" s="31">
        <f t="shared" si="76"/>
        <v>7129.4872499999992</v>
      </c>
      <c r="AK150" s="31">
        <f t="shared" si="76"/>
        <v>7034.9710000000005</v>
      </c>
      <c r="AL150" s="56">
        <f t="shared" si="76"/>
        <v>6969.9027500000002</v>
      </c>
      <c r="AM150" s="31">
        <f>SUM(AM74:AP74)/4</f>
        <v>6826.71425</v>
      </c>
      <c r="AN150" s="31">
        <f t="shared" si="72"/>
        <v>6703.5767500000002</v>
      </c>
      <c r="AO150" s="36"/>
      <c r="AP150" s="77"/>
      <c r="AQ150" s="36"/>
      <c r="AW150" s="36"/>
      <c r="AX150" s="36"/>
      <c r="AY150" s="36"/>
      <c r="AZ150" s="36"/>
    </row>
    <row r="153" spans="2:52" x14ac:dyDescent="0.25">
      <c r="B153" s="20"/>
      <c r="C153" s="21"/>
    </row>
    <row r="155" spans="2:52" x14ac:dyDescent="0.25">
      <c r="C155" s="9" t="s">
        <v>89</v>
      </c>
      <c r="D155" s="7"/>
      <c r="E155" s="7"/>
      <c r="F155" s="7"/>
      <c r="G155" s="7"/>
      <c r="H155" s="7"/>
    </row>
    <row r="157" spans="2:52" ht="30" x14ac:dyDescent="0.25">
      <c r="D157" s="111" t="s">
        <v>24</v>
      </c>
      <c r="E157" s="111" t="s">
        <v>25</v>
      </c>
      <c r="F157" s="111" t="s">
        <v>26</v>
      </c>
      <c r="G157" s="111" t="s">
        <v>27</v>
      </c>
      <c r="H157" s="111" t="s">
        <v>28</v>
      </c>
      <c r="I157" s="111" t="s">
        <v>29</v>
      </c>
      <c r="J157" s="111" t="s">
        <v>30</v>
      </c>
      <c r="K157" s="111" t="s">
        <v>31</v>
      </c>
      <c r="L157" s="111" t="s">
        <v>32</v>
      </c>
      <c r="M157" s="111" t="s">
        <v>33</v>
      </c>
      <c r="N157" s="111" t="s">
        <v>34</v>
      </c>
      <c r="O157" s="111" t="s">
        <v>35</v>
      </c>
      <c r="P157" s="111" t="s">
        <v>36</v>
      </c>
      <c r="Q157" s="111" t="s">
        <v>37</v>
      </c>
      <c r="R157" s="111" t="s">
        <v>38</v>
      </c>
      <c r="S157" s="111" t="s">
        <v>39</v>
      </c>
      <c r="T157" s="111" t="s">
        <v>40</v>
      </c>
      <c r="U157" s="111" t="s">
        <v>41</v>
      </c>
      <c r="V157" s="111" t="s">
        <v>42</v>
      </c>
      <c r="W157" s="111" t="s">
        <v>43</v>
      </c>
      <c r="X157" s="111" t="s">
        <v>44</v>
      </c>
      <c r="Y157" s="111" t="s">
        <v>45</v>
      </c>
      <c r="Z157" s="111" t="s">
        <v>46</v>
      </c>
      <c r="AA157" s="111" t="s">
        <v>47</v>
      </c>
      <c r="AB157" s="111" t="s">
        <v>48</v>
      </c>
      <c r="AC157" s="111" t="s">
        <v>49</v>
      </c>
      <c r="AD157" s="111" t="s">
        <v>50</v>
      </c>
      <c r="AE157" s="111" t="s">
        <v>51</v>
      </c>
      <c r="AF157" s="111" t="s">
        <v>52</v>
      </c>
      <c r="AG157" s="111" t="s">
        <v>53</v>
      </c>
      <c r="AH157" s="119" t="s">
        <v>54</v>
      </c>
      <c r="AI157" s="111" t="s">
        <v>90</v>
      </c>
      <c r="AJ157" s="111" t="s">
        <v>91</v>
      </c>
      <c r="AK157" s="111" t="s">
        <v>93</v>
      </c>
      <c r="AL157" s="119" t="s">
        <v>96</v>
      </c>
      <c r="AM157" s="111" t="s">
        <v>97</v>
      </c>
      <c r="AN157" s="111" t="s">
        <v>101</v>
      </c>
      <c r="AO157" s="22"/>
      <c r="AQ157" s="22"/>
      <c r="AR157" s="22"/>
      <c r="AS157" s="22"/>
    </row>
    <row r="158" spans="2:52" x14ac:dyDescent="0.25">
      <c r="B158" s="19"/>
      <c r="C158" s="1" t="s">
        <v>0</v>
      </c>
      <c r="D158" s="112">
        <f>D84/D82</f>
        <v>23.899983287463233</v>
      </c>
      <c r="E158" s="112">
        <f t="shared" ref="E158:AH158" si="77">E84/E82</f>
        <v>23.827418735690873</v>
      </c>
      <c r="F158" s="112">
        <f t="shared" si="77"/>
        <v>23.707247908461593</v>
      </c>
      <c r="G158" s="112">
        <f t="shared" si="77"/>
        <v>22.339580635400775</v>
      </c>
      <c r="H158" s="112">
        <f t="shared" si="77"/>
        <v>22.350946148228225</v>
      </c>
      <c r="I158" s="112">
        <f t="shared" si="77"/>
        <v>21.965587754900721</v>
      </c>
      <c r="J158" s="112">
        <f t="shared" si="77"/>
        <v>21.830953412176136</v>
      </c>
      <c r="K158" s="112">
        <f t="shared" si="77"/>
        <v>22.241113970825335</v>
      </c>
      <c r="L158" s="112">
        <f t="shared" si="77"/>
        <v>21.813794872980136</v>
      </c>
      <c r="M158" s="112">
        <f t="shared" si="77"/>
        <v>21.753761983529412</v>
      </c>
      <c r="N158" s="112">
        <f t="shared" si="77"/>
        <v>21.529467580672485</v>
      </c>
      <c r="O158" s="112">
        <f t="shared" si="77"/>
        <v>21.61020138100945</v>
      </c>
      <c r="P158" s="112">
        <f t="shared" si="77"/>
        <v>22.921763124523498</v>
      </c>
      <c r="Q158" s="112">
        <f t="shared" si="77"/>
        <v>23.302265183058978</v>
      </c>
      <c r="R158" s="112">
        <f t="shared" si="77"/>
        <v>24.271348151130482</v>
      </c>
      <c r="S158" s="112">
        <f t="shared" si="77"/>
        <v>25.297442369774689</v>
      </c>
      <c r="T158" s="112">
        <f t="shared" si="77"/>
        <v>25.886737045199055</v>
      </c>
      <c r="U158" s="112">
        <f t="shared" si="77"/>
        <v>28.827547867127858</v>
      </c>
      <c r="V158" s="112">
        <f t="shared" si="77"/>
        <v>31.615601549009561</v>
      </c>
      <c r="W158" s="112">
        <f t="shared" si="77"/>
        <v>34.670025690191387</v>
      </c>
      <c r="X158" s="112">
        <f t="shared" si="77"/>
        <v>37.581571054675358</v>
      </c>
      <c r="Y158" s="112">
        <f t="shared" si="77"/>
        <v>36.599220628831688</v>
      </c>
      <c r="Z158" s="112">
        <f t="shared" si="77"/>
        <v>34.43746302813436</v>
      </c>
      <c r="AA158" s="112">
        <f t="shared" si="77"/>
        <v>32.100279723929404</v>
      </c>
      <c r="AB158" s="112">
        <f t="shared" si="77"/>
        <v>28.773924240127844</v>
      </c>
      <c r="AC158" s="112">
        <f t="shared" si="77"/>
        <v>27.976176761129892</v>
      </c>
      <c r="AD158" s="112">
        <f t="shared" si="77"/>
        <v>26.992959344416441</v>
      </c>
      <c r="AE158" s="112">
        <f t="shared" si="77"/>
        <v>26.486827992420142</v>
      </c>
      <c r="AF158" s="112">
        <f t="shared" si="77"/>
        <v>25.837859583171671</v>
      </c>
      <c r="AG158" s="112">
        <f t="shared" si="77"/>
        <v>25.041831661449255</v>
      </c>
      <c r="AH158" s="113">
        <f t="shared" si="77"/>
        <v>28.901806517188522</v>
      </c>
      <c r="AI158" s="112">
        <f t="shared" ref="AI158" si="78">AI84/AI82</f>
        <v>31.042705168270341</v>
      </c>
      <c r="AJ158" s="112">
        <f>AJ84/AJ82</f>
        <v>33.659361290535458</v>
      </c>
      <c r="AK158" s="112">
        <f>AK84/AK82</f>
        <v>35.540658167451184</v>
      </c>
      <c r="AL158" s="113">
        <f t="shared" ref="AL158" si="79">AL84/AL82</f>
        <v>31.367114655006112</v>
      </c>
      <c r="AM158" s="112">
        <f>AM84/AM82</f>
        <v>28.362158112677015</v>
      </c>
      <c r="AN158" s="112">
        <f t="shared" ref="AN158" si="80">AN84/AN82</f>
        <v>25.157958952910871</v>
      </c>
      <c r="AO158" s="78"/>
      <c r="AP158" s="78"/>
      <c r="AQ158" s="21"/>
      <c r="AR158" s="22"/>
      <c r="AS158" s="80"/>
    </row>
    <row r="159" spans="2:52" x14ac:dyDescent="0.25">
      <c r="B159" s="19"/>
      <c r="C159" s="1" t="s">
        <v>1</v>
      </c>
      <c r="D159" s="112">
        <f t="shared" ref="D159:AH159" si="81">D87/D85</f>
        <v>17.07783135600733</v>
      </c>
      <c r="E159" s="112">
        <f t="shared" si="81"/>
        <v>17.01136272311243</v>
      </c>
      <c r="F159" s="112">
        <f t="shared" si="81"/>
        <v>17.692188794201464</v>
      </c>
      <c r="G159" s="112">
        <f t="shared" si="81"/>
        <v>18.470669067553636</v>
      </c>
      <c r="H159" s="112">
        <f t="shared" si="81"/>
        <v>18.597117542555718</v>
      </c>
      <c r="I159" s="112">
        <f t="shared" si="81"/>
        <v>19.314010862513648</v>
      </c>
      <c r="J159" s="112">
        <f t="shared" si="81"/>
        <v>18.895349599417713</v>
      </c>
      <c r="K159" s="112">
        <f t="shared" si="81"/>
        <v>18.115396420196227</v>
      </c>
      <c r="L159" s="112">
        <f t="shared" si="81"/>
        <v>17.907669541852449</v>
      </c>
      <c r="M159" s="112">
        <f t="shared" si="81"/>
        <v>16.649572636978615</v>
      </c>
      <c r="N159" s="112">
        <f t="shared" si="81"/>
        <v>15.730461356642948</v>
      </c>
      <c r="O159" s="112">
        <f t="shared" si="81"/>
        <v>15.60850698635495</v>
      </c>
      <c r="P159" s="112">
        <f t="shared" si="81"/>
        <v>15.407275904511339</v>
      </c>
      <c r="Q159" s="112">
        <f t="shared" si="81"/>
        <v>16.020088792639644</v>
      </c>
      <c r="R159" s="112">
        <f t="shared" si="81"/>
        <v>17.095558308812496</v>
      </c>
      <c r="S159" s="112">
        <f t="shared" si="81"/>
        <v>18.036640739688529</v>
      </c>
      <c r="T159" s="112">
        <f t="shared" si="81"/>
        <v>18.356106436880179</v>
      </c>
      <c r="U159" s="112">
        <f t="shared" si="81"/>
        <v>18.398891896304896</v>
      </c>
      <c r="V159" s="112">
        <f t="shared" si="81"/>
        <v>18.279014899871839</v>
      </c>
      <c r="W159" s="112">
        <f t="shared" si="81"/>
        <v>18.242132258336216</v>
      </c>
      <c r="X159" s="112">
        <f t="shared" si="81"/>
        <v>19.098608830381409</v>
      </c>
      <c r="Y159" s="112">
        <f t="shared" si="81"/>
        <v>20.968330974299246</v>
      </c>
      <c r="Z159" s="112">
        <f t="shared" si="81"/>
        <v>23.149127014165973</v>
      </c>
      <c r="AA159" s="112">
        <f t="shared" si="81"/>
        <v>25.951181865039942</v>
      </c>
      <c r="AB159" s="112">
        <f t="shared" si="81"/>
        <v>28.876421027562074</v>
      </c>
      <c r="AC159" s="112">
        <f t="shared" si="81"/>
        <v>29.537621378783857</v>
      </c>
      <c r="AD159" s="112">
        <f t="shared" si="81"/>
        <v>29.43650497529131</v>
      </c>
      <c r="AE159" s="112">
        <f t="shared" si="81"/>
        <v>27.886234572803364</v>
      </c>
      <c r="AF159" s="112">
        <f t="shared" si="81"/>
        <v>26.797686628998321</v>
      </c>
      <c r="AG159" s="112">
        <f t="shared" si="81"/>
        <v>27.036522682351297</v>
      </c>
      <c r="AH159" s="113">
        <f t="shared" si="81"/>
        <v>28.811756010347956</v>
      </c>
      <c r="AI159" s="112">
        <f t="shared" ref="AI159:AJ159" si="82">AI87/AI85</f>
        <v>30.801128026554682</v>
      </c>
      <c r="AJ159" s="112">
        <f t="shared" si="82"/>
        <v>33.589299545489887</v>
      </c>
      <c r="AK159" s="112">
        <f t="shared" ref="AK159:AL159" si="83">AK87/AK85</f>
        <v>36.978109078363218</v>
      </c>
      <c r="AL159" s="113">
        <f t="shared" si="83"/>
        <v>37.78381229321262</v>
      </c>
      <c r="AM159" s="112">
        <f t="shared" ref="AM159:AN159" si="84">AM87/AM85</f>
        <v>38.859896380013673</v>
      </c>
      <c r="AN159" s="112">
        <f t="shared" si="84"/>
        <v>36.985538750182002</v>
      </c>
      <c r="AO159" s="78"/>
      <c r="AP159" s="78"/>
      <c r="AQ159" s="21"/>
      <c r="AR159" s="22"/>
      <c r="AS159" s="80"/>
    </row>
    <row r="160" spans="2:52" x14ac:dyDescent="0.25">
      <c r="B160" s="19"/>
      <c r="C160" s="1" t="s">
        <v>2</v>
      </c>
      <c r="D160" s="112">
        <f t="shared" ref="D160:AH160" si="85">D90/D88</f>
        <v>19.355664875592993</v>
      </c>
      <c r="E160" s="112">
        <f t="shared" si="85"/>
        <v>18.805550077696005</v>
      </c>
      <c r="F160" s="112">
        <f t="shared" si="85"/>
        <v>19.261276067245539</v>
      </c>
      <c r="G160" s="112">
        <f t="shared" si="85"/>
        <v>19.312770296532825</v>
      </c>
      <c r="H160" s="112">
        <f t="shared" si="85"/>
        <v>19.215070825218458</v>
      </c>
      <c r="I160" s="112">
        <f t="shared" si="85"/>
        <v>19.741464874487011</v>
      </c>
      <c r="J160" s="112">
        <f t="shared" si="85"/>
        <v>18.983319347665692</v>
      </c>
      <c r="K160" s="112">
        <f t="shared" si="85"/>
        <v>19.309932870225307</v>
      </c>
      <c r="L160" s="112">
        <f t="shared" si="85"/>
        <v>18.664639971756923</v>
      </c>
      <c r="M160" s="112">
        <f t="shared" si="85"/>
        <v>18.344864634784102</v>
      </c>
      <c r="N160" s="112">
        <f t="shared" si="85"/>
        <v>18.428627448535615</v>
      </c>
      <c r="O160" s="112">
        <f t="shared" si="85"/>
        <v>17.964174655515151</v>
      </c>
      <c r="P160" s="112">
        <f t="shared" si="85"/>
        <v>18.995769166213968</v>
      </c>
      <c r="Q160" s="112">
        <f t="shared" si="85"/>
        <v>20.59298127319979</v>
      </c>
      <c r="R160" s="112">
        <f t="shared" si="85"/>
        <v>23.456912181155101</v>
      </c>
      <c r="S160" s="112">
        <f t="shared" si="85"/>
        <v>25.011010101597481</v>
      </c>
      <c r="T160" s="112">
        <f t="shared" si="85"/>
        <v>25.823051285152715</v>
      </c>
      <c r="U160" s="112">
        <f t="shared" si="85"/>
        <v>26.871969552658687</v>
      </c>
      <c r="V160" s="112">
        <f t="shared" si="85"/>
        <v>28.185776285766373</v>
      </c>
      <c r="W160" s="112">
        <f t="shared" si="85"/>
        <v>30.546513056296501</v>
      </c>
      <c r="X160" s="112">
        <f t="shared" si="85"/>
        <v>30.558839420457208</v>
      </c>
      <c r="Y160" s="112">
        <f t="shared" si="85"/>
        <v>30.630506989816396</v>
      </c>
      <c r="Z160" s="112">
        <f t="shared" si="85"/>
        <v>29.500637143605569</v>
      </c>
      <c r="AA160" s="112">
        <f t="shared" si="85"/>
        <v>26.492884431672945</v>
      </c>
      <c r="AB160" s="112">
        <f t="shared" si="85"/>
        <v>26.164715068787785</v>
      </c>
      <c r="AC160" s="112">
        <f t="shared" si="85"/>
        <v>23.720345077065542</v>
      </c>
      <c r="AD160" s="112">
        <f t="shared" si="85"/>
        <v>21.822331961456683</v>
      </c>
      <c r="AE160" s="112">
        <f t="shared" si="85"/>
        <v>21.640529752521747</v>
      </c>
      <c r="AF160" s="112">
        <f t="shared" si="85"/>
        <v>21.462842157399468</v>
      </c>
      <c r="AG160" s="112">
        <f t="shared" si="85"/>
        <v>21.91779195150874</v>
      </c>
      <c r="AH160" s="113">
        <f t="shared" si="85"/>
        <v>22.114159139256362</v>
      </c>
      <c r="AI160" s="112">
        <f t="shared" ref="AI160:AJ160" si="86">AI90/AI88</f>
        <v>22.735381622209271</v>
      </c>
      <c r="AJ160" s="112">
        <f t="shared" si="86"/>
        <v>22.281832816628686</v>
      </c>
      <c r="AK160" s="112">
        <f t="shared" ref="AK160:AL160" si="87">AK90/AK88</f>
        <v>21.795927927202598</v>
      </c>
      <c r="AL160" s="113">
        <f t="shared" si="87"/>
        <v>22.03744392354929</v>
      </c>
      <c r="AM160" s="112">
        <f t="shared" ref="AM160:AN160" si="88">AM90/AM88</f>
        <v>21.588779079752761</v>
      </c>
      <c r="AN160" s="112">
        <f t="shared" si="88"/>
        <v>21.687007157829857</v>
      </c>
      <c r="AO160" s="78"/>
      <c r="AP160" s="78"/>
      <c r="AQ160" s="21"/>
      <c r="AR160" s="22"/>
      <c r="AS160" s="80"/>
    </row>
    <row r="161" spans="2:45" x14ac:dyDescent="0.25">
      <c r="B161" s="19"/>
      <c r="C161" s="1" t="s">
        <v>3</v>
      </c>
      <c r="D161" s="112">
        <f t="shared" ref="D161:AH161" si="89">D93/D91</f>
        <v>18.336304967993318</v>
      </c>
      <c r="E161" s="112">
        <f t="shared" si="89"/>
        <v>17.875368208212016</v>
      </c>
      <c r="F161" s="112">
        <f t="shared" si="89"/>
        <v>16.839392016288915</v>
      </c>
      <c r="G161" s="112">
        <f t="shared" si="89"/>
        <v>15.963712346046036</v>
      </c>
      <c r="H161" s="112">
        <f t="shared" si="89"/>
        <v>14.344144391309531</v>
      </c>
      <c r="I161" s="112">
        <f t="shared" si="89"/>
        <v>13.210179324427756</v>
      </c>
      <c r="J161" s="112">
        <f t="shared" si="89"/>
        <v>12.867161138282439</v>
      </c>
      <c r="K161" s="112">
        <f t="shared" si="89"/>
        <v>13.145675000455798</v>
      </c>
      <c r="L161" s="112">
        <f t="shared" si="89"/>
        <v>14.091413880943302</v>
      </c>
      <c r="M161" s="112">
        <f t="shared" si="89"/>
        <v>14.753015898709096</v>
      </c>
      <c r="N161" s="112">
        <f t="shared" si="89"/>
        <v>14.407225999851043</v>
      </c>
      <c r="O161" s="112">
        <f t="shared" si="89"/>
        <v>14.821154673937123</v>
      </c>
      <c r="P161" s="112">
        <f t="shared" si="89"/>
        <v>16.318689478239047</v>
      </c>
      <c r="Q161" s="112">
        <f t="shared" si="89"/>
        <v>17.306782437142239</v>
      </c>
      <c r="R161" s="112">
        <f t="shared" si="89"/>
        <v>18.295177629664881</v>
      </c>
      <c r="S161" s="112">
        <f t="shared" si="89"/>
        <v>18.646924279895856</v>
      </c>
      <c r="T161" s="112">
        <f t="shared" si="89"/>
        <v>19.022771189499259</v>
      </c>
      <c r="U161" s="112">
        <f t="shared" si="89"/>
        <v>19.929796671717707</v>
      </c>
      <c r="V161" s="112">
        <f t="shared" si="89"/>
        <v>22.757653117732552</v>
      </c>
      <c r="W161" s="112">
        <f t="shared" si="89"/>
        <v>25.884195912442614</v>
      </c>
      <c r="X161" s="112">
        <f t="shared" si="89"/>
        <v>27.060618951988239</v>
      </c>
      <c r="Y161" s="112">
        <f t="shared" si="89"/>
        <v>27.465505095373203</v>
      </c>
      <c r="Z161" s="112">
        <f t="shared" si="89"/>
        <v>26.243666534777333</v>
      </c>
      <c r="AA161" s="112">
        <f t="shared" si="89"/>
        <v>24.357574757155742</v>
      </c>
      <c r="AB161" s="112">
        <f t="shared" si="89"/>
        <v>24.59470992885916</v>
      </c>
      <c r="AC161" s="112">
        <f t="shared" si="89"/>
        <v>26.123606716446766</v>
      </c>
      <c r="AD161" s="112">
        <f t="shared" si="89"/>
        <v>25.092756345733079</v>
      </c>
      <c r="AE161" s="112">
        <f t="shared" si="89"/>
        <v>24.346701624531992</v>
      </c>
      <c r="AF161" s="112">
        <f t="shared" si="89"/>
        <v>22.342298632925448</v>
      </c>
      <c r="AG161" s="112">
        <f t="shared" si="89"/>
        <v>21.433298951040655</v>
      </c>
      <c r="AH161" s="113">
        <f t="shared" si="89"/>
        <v>23.318359281824158</v>
      </c>
      <c r="AI161" s="112">
        <f t="shared" ref="AI161:AJ161" si="90">AI93/AI91</f>
        <v>25.603948345136558</v>
      </c>
      <c r="AJ161" s="112">
        <f t="shared" si="90"/>
        <v>28.146670209587047</v>
      </c>
      <c r="AK161" s="112">
        <f t="shared" ref="AK161:AL161" si="91">AK93/AK91</f>
        <v>30.712137379797454</v>
      </c>
      <c r="AL161" s="113">
        <f t="shared" si="91"/>
        <v>29.561616834350872</v>
      </c>
      <c r="AM161" s="112">
        <f t="shared" ref="AM161:AN161" si="92">AM93/AM91</f>
        <v>28.759043116179413</v>
      </c>
      <c r="AN161" s="112">
        <f t="shared" si="92"/>
        <v>26.846091436784238</v>
      </c>
      <c r="AO161" s="78"/>
      <c r="AP161" s="78"/>
      <c r="AQ161" s="21"/>
      <c r="AR161" s="22"/>
      <c r="AS161" s="80"/>
    </row>
    <row r="162" spans="2:45" x14ac:dyDescent="0.25">
      <c r="B162" s="19"/>
      <c r="C162" s="1" t="s">
        <v>4</v>
      </c>
      <c r="D162" s="112">
        <f t="shared" ref="D162:AH162" si="93">D96/D94</f>
        <v>23.331337053116478</v>
      </c>
      <c r="E162" s="112">
        <f t="shared" si="93"/>
        <v>22.777686648300829</v>
      </c>
      <c r="F162" s="112">
        <f t="shared" si="93"/>
        <v>22.865365001481393</v>
      </c>
      <c r="G162" s="112">
        <f t="shared" si="93"/>
        <v>24.223205799214472</v>
      </c>
      <c r="H162" s="112">
        <f t="shared" si="93"/>
        <v>24.751149243789961</v>
      </c>
      <c r="I162" s="112">
        <f t="shared" si="93"/>
        <v>25.041415719696321</v>
      </c>
      <c r="J162" s="112">
        <f t="shared" si="93"/>
        <v>25.405357313210878</v>
      </c>
      <c r="K162" s="112">
        <f t="shared" si="93"/>
        <v>23.868405792855889</v>
      </c>
      <c r="L162" s="112">
        <f t="shared" si="93"/>
        <v>23.127351121220752</v>
      </c>
      <c r="M162" s="112">
        <f t="shared" si="93"/>
        <v>22.805893048544469</v>
      </c>
      <c r="N162" s="112">
        <f t="shared" si="93"/>
        <v>22.204653344633414</v>
      </c>
      <c r="O162" s="112">
        <f t="shared" si="93"/>
        <v>22.289313964111241</v>
      </c>
      <c r="P162" s="112">
        <f t="shared" si="93"/>
        <v>22.915846228771361</v>
      </c>
      <c r="Q162" s="112">
        <f t="shared" si="93"/>
        <v>23.786164205493023</v>
      </c>
      <c r="R162" s="112">
        <f t="shared" si="93"/>
        <v>24.869837096431045</v>
      </c>
      <c r="S162" s="112">
        <f t="shared" si="93"/>
        <v>25.483890073871159</v>
      </c>
      <c r="T162" s="112">
        <f t="shared" si="93"/>
        <v>26.075533380441378</v>
      </c>
      <c r="U162" s="112">
        <f t="shared" si="93"/>
        <v>27.279252104150526</v>
      </c>
      <c r="V162" s="112">
        <f t="shared" si="93"/>
        <v>27.158388937230775</v>
      </c>
      <c r="W162" s="112">
        <f t="shared" si="93"/>
        <v>26.660425177968271</v>
      </c>
      <c r="X162" s="112">
        <f t="shared" si="93"/>
        <v>26.64543324598122</v>
      </c>
      <c r="Y162" s="112">
        <f t="shared" si="93"/>
        <v>25.406933529848992</v>
      </c>
      <c r="Z162" s="112">
        <f t="shared" si="93"/>
        <v>24.659780963099479</v>
      </c>
      <c r="AA162" s="112">
        <f t="shared" si="93"/>
        <v>24.742643197529194</v>
      </c>
      <c r="AB162" s="112">
        <f t="shared" si="93"/>
        <v>25.163434263941895</v>
      </c>
      <c r="AC162" s="112">
        <f t="shared" si="93"/>
        <v>26.232558809737885</v>
      </c>
      <c r="AD162" s="112">
        <f t="shared" si="93"/>
        <v>28.183906335510638</v>
      </c>
      <c r="AE162" s="112">
        <f t="shared" si="93"/>
        <v>29.166223454790998</v>
      </c>
      <c r="AF162" s="112">
        <f t="shared" si="93"/>
        <v>29.642495213855256</v>
      </c>
      <c r="AG162" s="112">
        <f t="shared" si="93"/>
        <v>28.784859542088721</v>
      </c>
      <c r="AH162" s="113">
        <f t="shared" si="93"/>
        <v>31.113374068760265</v>
      </c>
      <c r="AI162" s="112">
        <f t="shared" ref="AI162:AJ162" si="94">AI96/AI94</f>
        <v>33.716935334835746</v>
      </c>
      <c r="AJ162" s="112">
        <f t="shared" si="94"/>
        <v>36.980145821939644</v>
      </c>
      <c r="AK162" s="112">
        <f t="shared" ref="AK162:AL162" si="95">AK96/AK94</f>
        <v>37.47672959731576</v>
      </c>
      <c r="AL162" s="113">
        <f t="shared" si="95"/>
        <v>30.608305450669803</v>
      </c>
      <c r="AM162" s="112">
        <f t="shared" ref="AM162:AN162" si="96">AM96/AM94</f>
        <v>28.251414406998038</v>
      </c>
      <c r="AN162" s="112">
        <f t="shared" si="96"/>
        <v>26.423847568766757</v>
      </c>
      <c r="AO162" s="78"/>
      <c r="AP162" s="78"/>
      <c r="AQ162" s="21"/>
      <c r="AR162" s="22"/>
      <c r="AS162" s="80"/>
    </row>
    <row r="163" spans="2:45" x14ac:dyDescent="0.25">
      <c r="B163" s="19"/>
      <c r="C163" s="1" t="s">
        <v>5</v>
      </c>
      <c r="D163" s="112">
        <f t="shared" ref="D163:AH163" si="97">D99/D97</f>
        <v>20.038704846330344</v>
      </c>
      <c r="E163" s="112">
        <f t="shared" si="97"/>
        <v>19.898480117125541</v>
      </c>
      <c r="F163" s="112">
        <f t="shared" si="97"/>
        <v>19.986275156152033</v>
      </c>
      <c r="G163" s="112">
        <f t="shared" si="97"/>
        <v>20.60851632345323</v>
      </c>
      <c r="H163" s="112">
        <f t="shared" si="97"/>
        <v>20.86687896883334</v>
      </c>
      <c r="I163" s="112">
        <f t="shared" si="97"/>
        <v>21.299821238479119</v>
      </c>
      <c r="J163" s="112">
        <f t="shared" si="97"/>
        <v>21.106166161672331</v>
      </c>
      <c r="K163" s="112">
        <f t="shared" si="97"/>
        <v>21.458673447299937</v>
      </c>
      <c r="L163" s="112">
        <f t="shared" si="97"/>
        <v>21.062603481378844</v>
      </c>
      <c r="M163" s="112">
        <f t="shared" si="97"/>
        <v>20.496229607693135</v>
      </c>
      <c r="N163" s="112">
        <f t="shared" si="97"/>
        <v>21.017475850391357</v>
      </c>
      <c r="O163" s="112">
        <f t="shared" si="97"/>
        <v>20.854600200221004</v>
      </c>
      <c r="P163" s="112">
        <f t="shared" si="97"/>
        <v>22.11784818971168</v>
      </c>
      <c r="Q163" s="112">
        <f t="shared" si="97"/>
        <v>23.338202893189447</v>
      </c>
      <c r="R163" s="112">
        <f t="shared" si="97"/>
        <v>24.446153583304383</v>
      </c>
      <c r="S163" s="112">
        <f t="shared" si="97"/>
        <v>25.176699948742126</v>
      </c>
      <c r="T163" s="112">
        <f t="shared" si="97"/>
        <v>25.366788090094392</v>
      </c>
      <c r="U163" s="112">
        <f t="shared" si="97"/>
        <v>25.25660576648712</v>
      </c>
      <c r="V163" s="112">
        <f t="shared" si="97"/>
        <v>24.939861644385516</v>
      </c>
      <c r="W163" s="112">
        <f t="shared" si="97"/>
        <v>24.840636403641067</v>
      </c>
      <c r="X163" s="112">
        <f t="shared" si="97"/>
        <v>24.712319184483373</v>
      </c>
      <c r="Y163" s="112">
        <f t="shared" si="97"/>
        <v>24.600562926628243</v>
      </c>
      <c r="Z163" s="112">
        <f t="shared" si="97"/>
        <v>24.583975362428774</v>
      </c>
      <c r="AA163" s="112">
        <f t="shared" si="97"/>
        <v>25.73093667650511</v>
      </c>
      <c r="AB163" s="112">
        <f t="shared" si="97"/>
        <v>26.602946133213031</v>
      </c>
      <c r="AC163" s="112">
        <f t="shared" si="97"/>
        <v>28.269194674833127</v>
      </c>
      <c r="AD163" s="112">
        <f t="shared" si="97"/>
        <v>30.284577227197406</v>
      </c>
      <c r="AE163" s="112">
        <f t="shared" si="97"/>
        <v>30.567433052559046</v>
      </c>
      <c r="AF163" s="112">
        <f t="shared" si="97"/>
        <v>30.219127495593042</v>
      </c>
      <c r="AG163" s="112">
        <f t="shared" si="97"/>
        <v>29.31646905110372</v>
      </c>
      <c r="AH163" s="113">
        <f t="shared" si="97"/>
        <v>31.334086390151299</v>
      </c>
      <c r="AI163" s="112">
        <f t="shared" ref="AI163:AJ163" si="98">AI99/AI97</f>
        <v>31.691872841455456</v>
      </c>
      <c r="AJ163" s="112">
        <f t="shared" si="98"/>
        <v>33.228342177654532</v>
      </c>
      <c r="AK163" s="112">
        <f t="shared" ref="AK163:AL163" si="99">AK99/AK97</f>
        <v>34.86062117007112</v>
      </c>
      <c r="AL163" s="113">
        <f t="shared" si="99"/>
        <v>30.112777513975971</v>
      </c>
      <c r="AM163" s="112">
        <f t="shared" ref="AM163:AN163" si="100">AM99/AM97</f>
        <v>29.001944344044137</v>
      </c>
      <c r="AN163" s="112">
        <f t="shared" si="100"/>
        <v>28.7655992628729</v>
      </c>
      <c r="AO163" s="78"/>
      <c r="AP163" s="78"/>
      <c r="AQ163" s="21"/>
      <c r="AR163" s="22"/>
      <c r="AS163" s="80"/>
    </row>
    <row r="164" spans="2:45" x14ac:dyDescent="0.25">
      <c r="B164" s="19"/>
      <c r="C164" s="1" t="s">
        <v>6</v>
      </c>
      <c r="D164" s="112">
        <f t="shared" ref="D164:AH164" si="101">D102/D100</f>
        <v>24.405867180087004</v>
      </c>
      <c r="E164" s="112">
        <f t="shared" si="101"/>
        <v>24.499128248049931</v>
      </c>
      <c r="F164" s="112">
        <f t="shared" si="101"/>
        <v>25.082096684928917</v>
      </c>
      <c r="G164" s="112">
        <f t="shared" si="101"/>
        <v>24.713437692006917</v>
      </c>
      <c r="H164" s="112">
        <f t="shared" si="101"/>
        <v>24.435462938979185</v>
      </c>
      <c r="I164" s="112">
        <f t="shared" si="101"/>
        <v>24.532849033950757</v>
      </c>
      <c r="J164" s="112">
        <f t="shared" si="101"/>
        <v>23.99005722578908</v>
      </c>
      <c r="K164" s="112">
        <f t="shared" si="101"/>
        <v>24.043456190362843</v>
      </c>
      <c r="L164" s="112">
        <f t="shared" si="101"/>
        <v>23.791702497379077</v>
      </c>
      <c r="M164" s="112">
        <f t="shared" si="101"/>
        <v>24.165493653012312</v>
      </c>
      <c r="N164" s="112">
        <f t="shared" si="101"/>
        <v>23.893067021712266</v>
      </c>
      <c r="O164" s="112">
        <f t="shared" si="101"/>
        <v>24.527076645595486</v>
      </c>
      <c r="P164" s="112">
        <f t="shared" si="101"/>
        <v>26.162646127128593</v>
      </c>
      <c r="Q164" s="112">
        <f t="shared" si="101"/>
        <v>25.727404088199382</v>
      </c>
      <c r="R164" s="112">
        <f t="shared" si="101"/>
        <v>27.133671997163461</v>
      </c>
      <c r="S164" s="112">
        <f t="shared" si="101"/>
        <v>27.882888068124849</v>
      </c>
      <c r="T164" s="112">
        <f t="shared" si="101"/>
        <v>28.66227840839921</v>
      </c>
      <c r="U164" s="112">
        <f t="shared" si="101"/>
        <v>30.740553747609404</v>
      </c>
      <c r="V164" s="112">
        <f t="shared" si="101"/>
        <v>31.533517881281909</v>
      </c>
      <c r="W164" s="112">
        <f t="shared" si="101"/>
        <v>31.657405837456313</v>
      </c>
      <c r="X164" s="112">
        <f t="shared" si="101"/>
        <v>30.557631249901078</v>
      </c>
      <c r="Y164" s="112">
        <f t="shared" si="101"/>
        <v>30.367443761250293</v>
      </c>
      <c r="Z164" s="112">
        <f t="shared" si="101"/>
        <v>30.887946950250988</v>
      </c>
      <c r="AA164" s="112">
        <f t="shared" si="101"/>
        <v>31.213209065661108</v>
      </c>
      <c r="AB164" s="112">
        <f t="shared" si="101"/>
        <v>31.679899528355698</v>
      </c>
      <c r="AC164" s="112">
        <f t="shared" si="101"/>
        <v>33.459614530049187</v>
      </c>
      <c r="AD164" s="112">
        <f t="shared" si="101"/>
        <v>34.271033118489306</v>
      </c>
      <c r="AE164" s="112">
        <f t="shared" si="101"/>
        <v>38.286436034107624</v>
      </c>
      <c r="AF164" s="112">
        <f t="shared" si="101"/>
        <v>41.952223297817277</v>
      </c>
      <c r="AG164" s="112">
        <f t="shared" si="101"/>
        <v>42.900122638854761</v>
      </c>
      <c r="AH164" s="113">
        <f t="shared" si="101"/>
        <v>43.972715664339901</v>
      </c>
      <c r="AI164" s="112">
        <f t="shared" ref="AI164:AJ164" si="102">AI102/AI100</f>
        <v>44.863489795777532</v>
      </c>
      <c r="AJ164" s="112">
        <f t="shared" si="102"/>
        <v>43.251933952759039</v>
      </c>
      <c r="AK164" s="112">
        <f t="shared" ref="AK164:AL164" si="103">AK102/AK100</f>
        <v>42.619195731916669</v>
      </c>
      <c r="AL164" s="113">
        <f t="shared" si="103"/>
        <v>46.663712197094029</v>
      </c>
      <c r="AM164" s="112">
        <f t="shared" ref="AM164:AN164" si="104">AM102/AM100</f>
        <v>46.062379133059764</v>
      </c>
      <c r="AN164" s="112">
        <f t="shared" si="104"/>
        <v>46.903418671635968</v>
      </c>
      <c r="AO164" s="78"/>
      <c r="AP164" s="78"/>
      <c r="AQ164" s="21"/>
      <c r="AR164" s="22"/>
      <c r="AS164" s="80"/>
    </row>
    <row r="165" spans="2:45" x14ac:dyDescent="0.25">
      <c r="B165" s="19"/>
      <c r="C165" s="1" t="s">
        <v>7</v>
      </c>
      <c r="D165" s="112">
        <f t="shared" ref="D165:AH165" si="105">D105/D103</f>
        <v>24.936006827234692</v>
      </c>
      <c r="E165" s="112">
        <f t="shared" si="105"/>
        <v>24.551535475006624</v>
      </c>
      <c r="F165" s="112">
        <f t="shared" si="105"/>
        <v>25.000510344480976</v>
      </c>
      <c r="G165" s="112">
        <f t="shared" si="105"/>
        <v>26.755850848718978</v>
      </c>
      <c r="H165" s="112">
        <f t="shared" si="105"/>
        <v>27.610846466736291</v>
      </c>
      <c r="I165" s="112">
        <f t="shared" si="105"/>
        <v>28.51609194129151</v>
      </c>
      <c r="J165" s="112">
        <f t="shared" si="105"/>
        <v>29.344320792632921</v>
      </c>
      <c r="K165" s="112">
        <f t="shared" si="105"/>
        <v>30.268396836688424</v>
      </c>
      <c r="L165" s="112">
        <f t="shared" si="105"/>
        <v>30.308943879540994</v>
      </c>
      <c r="M165" s="112">
        <f t="shared" si="105"/>
        <v>30.185924196461617</v>
      </c>
      <c r="N165" s="112">
        <f t="shared" si="105"/>
        <v>29.924960380515863</v>
      </c>
      <c r="O165" s="112">
        <f t="shared" si="105"/>
        <v>29.565644875453565</v>
      </c>
      <c r="P165" s="112">
        <f t="shared" si="105"/>
        <v>29.762644020534694</v>
      </c>
      <c r="Q165" s="112">
        <f t="shared" si="105"/>
        <v>29.771709110868148</v>
      </c>
      <c r="R165" s="112">
        <f t="shared" si="105"/>
        <v>30.12190317559353</v>
      </c>
      <c r="S165" s="112">
        <f t="shared" si="105"/>
        <v>33.303419356060949</v>
      </c>
      <c r="T165" s="112">
        <f t="shared" si="105"/>
        <v>36.056753069671117</v>
      </c>
      <c r="U165" s="112">
        <f t="shared" si="105"/>
        <v>37.509277630126249</v>
      </c>
      <c r="V165" s="112">
        <f t="shared" si="105"/>
        <v>37.468305465908706</v>
      </c>
      <c r="W165" s="112">
        <f t="shared" si="105"/>
        <v>35.527142334486143</v>
      </c>
      <c r="X165" s="112">
        <f t="shared" si="105"/>
        <v>34.339854831951392</v>
      </c>
      <c r="Y165" s="112">
        <f t="shared" si="105"/>
        <v>34.072768633740125</v>
      </c>
      <c r="Z165" s="112">
        <f t="shared" si="105"/>
        <v>34.946959772795957</v>
      </c>
      <c r="AA165" s="112">
        <f t="shared" si="105"/>
        <v>35.389753522963339</v>
      </c>
      <c r="AB165" s="112">
        <f t="shared" si="105"/>
        <v>36.841944099074368</v>
      </c>
      <c r="AC165" s="112">
        <f t="shared" si="105"/>
        <v>39.428892977251159</v>
      </c>
      <c r="AD165" s="112">
        <f t="shared" si="105"/>
        <v>41.73773383376367</v>
      </c>
      <c r="AE165" s="112">
        <f t="shared" si="105"/>
        <v>43.469847175131903</v>
      </c>
      <c r="AF165" s="112">
        <f t="shared" si="105"/>
        <v>44.543646675785112</v>
      </c>
      <c r="AG165" s="112">
        <f t="shared" si="105"/>
        <v>46.186977115675283</v>
      </c>
      <c r="AH165" s="113">
        <f t="shared" si="105"/>
        <v>53.537356908408334</v>
      </c>
      <c r="AI165" s="112">
        <f t="shared" ref="AI165:AJ165" si="106">AI105/AI103</f>
        <v>67.149123643855603</v>
      </c>
      <c r="AJ165" s="112">
        <f t="shared" si="106"/>
        <v>79.896942071493513</v>
      </c>
      <c r="AK165" s="112">
        <f t="shared" ref="AK165:AL165" si="107">AK105/AK103</f>
        <v>89.470904135586522</v>
      </c>
      <c r="AL165" s="113">
        <f t="shared" si="107"/>
        <v>79.262081818031973</v>
      </c>
      <c r="AM165" s="112">
        <f t="shared" ref="AM165:AN165" si="108">AM105/AM103</f>
        <v>59.851110647643516</v>
      </c>
      <c r="AN165" s="112">
        <f t="shared" si="108"/>
        <v>52.025970171008638</v>
      </c>
      <c r="AO165" s="78"/>
      <c r="AP165" s="78"/>
      <c r="AQ165" s="21"/>
      <c r="AR165" s="22"/>
      <c r="AS165" s="80"/>
    </row>
    <row r="166" spans="2:45" x14ac:dyDescent="0.25">
      <c r="B166" s="19"/>
      <c r="C166" s="1" t="s">
        <v>8</v>
      </c>
      <c r="D166" s="112">
        <f t="shared" ref="D166:AH166" si="109">D108/D106</f>
        <v>34.307803583912026</v>
      </c>
      <c r="E166" s="112">
        <f t="shared" si="109"/>
        <v>35.459900309895374</v>
      </c>
      <c r="F166" s="112">
        <f t="shared" si="109"/>
        <v>35.052362769845359</v>
      </c>
      <c r="G166" s="112">
        <f t="shared" si="109"/>
        <v>35.917237867258905</v>
      </c>
      <c r="H166" s="112">
        <f t="shared" si="109"/>
        <v>37.418665397930823</v>
      </c>
      <c r="I166" s="112">
        <f t="shared" si="109"/>
        <v>40.257093081203145</v>
      </c>
      <c r="J166" s="112">
        <f t="shared" si="109"/>
        <v>43.350560532678088</v>
      </c>
      <c r="K166" s="112">
        <f t="shared" si="109"/>
        <v>44.433870373658515</v>
      </c>
      <c r="L166" s="112">
        <f t="shared" si="109"/>
        <v>44.657753348544368</v>
      </c>
      <c r="M166" s="112">
        <f t="shared" si="109"/>
        <v>42.001702265680954</v>
      </c>
      <c r="N166" s="112">
        <f t="shared" si="109"/>
        <v>37.776934131859456</v>
      </c>
      <c r="O166" s="112">
        <f t="shared" si="109"/>
        <v>35.027978281085325</v>
      </c>
      <c r="P166" s="112">
        <f t="shared" si="109"/>
        <v>33.032255920780202</v>
      </c>
      <c r="Q166" s="112">
        <f t="shared" si="109"/>
        <v>32.876977659101229</v>
      </c>
      <c r="R166" s="112">
        <f t="shared" si="109"/>
        <v>32.690607307830234</v>
      </c>
      <c r="S166" s="112">
        <f t="shared" si="109"/>
        <v>33.696645159176938</v>
      </c>
      <c r="T166" s="112">
        <f t="shared" si="109"/>
        <v>34.08601012085046</v>
      </c>
      <c r="U166" s="112">
        <f t="shared" si="109"/>
        <v>35.42165662950763</v>
      </c>
      <c r="V166" s="112">
        <f t="shared" si="109"/>
        <v>38.947052220460925</v>
      </c>
      <c r="W166" s="112">
        <f t="shared" si="109"/>
        <v>41.800992258129888</v>
      </c>
      <c r="X166" s="112">
        <f t="shared" si="109"/>
        <v>42.343031145990999</v>
      </c>
      <c r="Y166" s="112">
        <f t="shared" si="109"/>
        <v>42.150586051233482</v>
      </c>
      <c r="Z166" s="112">
        <f t="shared" si="109"/>
        <v>39.886989919267052</v>
      </c>
      <c r="AA166" s="112">
        <f t="shared" si="109"/>
        <v>38.105249997724343</v>
      </c>
      <c r="AB166" s="112">
        <f t="shared" si="109"/>
        <v>36.9103755456794</v>
      </c>
      <c r="AC166" s="112">
        <f t="shared" si="109"/>
        <v>35.119414651878344</v>
      </c>
      <c r="AD166" s="112">
        <f t="shared" si="109"/>
        <v>35.241365334367551</v>
      </c>
      <c r="AE166" s="112">
        <f t="shared" si="109"/>
        <v>35.301803257486377</v>
      </c>
      <c r="AF166" s="112">
        <f t="shared" si="109"/>
        <v>35.817622574836051</v>
      </c>
      <c r="AG166" s="112">
        <f t="shared" si="109"/>
        <v>36.219512891815107</v>
      </c>
      <c r="AH166" s="113">
        <f t="shared" si="109"/>
        <v>38.838198936934454</v>
      </c>
      <c r="AI166" s="112">
        <f t="shared" ref="AI166:AJ166" si="110">AI108/AI106</f>
        <v>42.410163926258754</v>
      </c>
      <c r="AJ166" s="112">
        <f t="shared" si="110"/>
        <v>47.595959842488995</v>
      </c>
      <c r="AK166" s="112">
        <f t="shared" ref="AK166:AL166" si="111">AK108/AK106</f>
        <v>55.417463994302068</v>
      </c>
      <c r="AL166" s="113">
        <f t="shared" si="111"/>
        <v>57.062479215320366</v>
      </c>
      <c r="AM166" s="112">
        <f t="shared" ref="AM166:AN166" si="112">AM108/AM106</f>
        <v>55.220522525936971</v>
      </c>
      <c r="AN166" s="112">
        <f t="shared" si="112"/>
        <v>51.680422747777826</v>
      </c>
      <c r="AO166" s="78"/>
      <c r="AP166" s="78"/>
      <c r="AQ166" s="21"/>
      <c r="AR166" s="22"/>
      <c r="AS166" s="80"/>
    </row>
    <row r="167" spans="2:45" x14ac:dyDescent="0.25">
      <c r="B167" s="19"/>
      <c r="C167" s="1" t="s">
        <v>9</v>
      </c>
      <c r="D167" s="112">
        <f t="shared" ref="D167:AH167" si="113">D111/D109</f>
        <v>21.203068224438521</v>
      </c>
      <c r="E167" s="112">
        <f t="shared" si="113"/>
        <v>20.82351352460347</v>
      </c>
      <c r="F167" s="112">
        <f t="shared" si="113"/>
        <v>20.344260086616035</v>
      </c>
      <c r="G167" s="112">
        <f t="shared" si="113"/>
        <v>20.712851221930091</v>
      </c>
      <c r="H167" s="112">
        <f t="shared" si="113"/>
        <v>21.422634124145464</v>
      </c>
      <c r="I167" s="112">
        <f t="shared" si="113"/>
        <v>22.448759937014263</v>
      </c>
      <c r="J167" s="112">
        <f t="shared" si="113"/>
        <v>24.412084458188176</v>
      </c>
      <c r="K167" s="112">
        <f t="shared" si="113"/>
        <v>26.093604185353591</v>
      </c>
      <c r="L167" s="112">
        <f t="shared" si="113"/>
        <v>27.242810579759215</v>
      </c>
      <c r="M167" s="112">
        <f t="shared" si="113"/>
        <v>26.836257257710034</v>
      </c>
      <c r="N167" s="112">
        <f t="shared" si="113"/>
        <v>25.562405033959568</v>
      </c>
      <c r="O167" s="112">
        <f t="shared" si="113"/>
        <v>24.782145130137245</v>
      </c>
      <c r="P167" s="112">
        <f t="shared" si="113"/>
        <v>24.664673493919132</v>
      </c>
      <c r="Q167" s="112">
        <f t="shared" si="113"/>
        <v>25.184269757511302</v>
      </c>
      <c r="R167" s="112">
        <f t="shared" si="113"/>
        <v>26.929608424614635</v>
      </c>
      <c r="S167" s="112">
        <f t="shared" si="113"/>
        <v>27.089035914083233</v>
      </c>
      <c r="T167" s="112">
        <f t="shared" si="113"/>
        <v>28.07112687337035</v>
      </c>
      <c r="U167" s="112">
        <f t="shared" si="113"/>
        <v>29.579220660965063</v>
      </c>
      <c r="V167" s="112">
        <f t="shared" si="113"/>
        <v>29.250594610289216</v>
      </c>
      <c r="W167" s="112">
        <f t="shared" si="113"/>
        <v>30.53314123829394</v>
      </c>
      <c r="X167" s="112">
        <f t="shared" si="113"/>
        <v>31.288753510960703</v>
      </c>
      <c r="Y167" s="112">
        <f t="shared" si="113"/>
        <v>31.357747601777874</v>
      </c>
      <c r="Z167" s="112">
        <f t="shared" si="113"/>
        <v>32.942716337276579</v>
      </c>
      <c r="AA167" s="112">
        <f t="shared" si="113"/>
        <v>33.926131444485819</v>
      </c>
      <c r="AB167" s="112">
        <f t="shared" si="113"/>
        <v>35.520996270199376</v>
      </c>
      <c r="AC167" s="112">
        <f t="shared" si="113"/>
        <v>38.224524919617991</v>
      </c>
      <c r="AD167" s="112">
        <f t="shared" si="113"/>
        <v>39.28360792220473</v>
      </c>
      <c r="AE167" s="112">
        <f t="shared" si="113"/>
        <v>41.084503382838427</v>
      </c>
      <c r="AF167" s="112">
        <f t="shared" si="113"/>
        <v>40.438162063010665</v>
      </c>
      <c r="AG167" s="112">
        <f t="shared" si="113"/>
        <v>38.554859444719796</v>
      </c>
      <c r="AH167" s="113">
        <f t="shared" si="113"/>
        <v>38.969131615613755</v>
      </c>
      <c r="AI167" s="112">
        <f t="shared" ref="AI167:AJ167" si="114">AI111/AI109</f>
        <v>41.309260361559033</v>
      </c>
      <c r="AJ167" s="112">
        <f t="shared" si="114"/>
        <v>43.189457721532456</v>
      </c>
      <c r="AK167" s="112">
        <f t="shared" ref="AK167:AL167" si="115">AK111/AK109</f>
        <v>47.280535155564188</v>
      </c>
      <c r="AL167" s="113">
        <f t="shared" si="115"/>
        <v>44.968134859390823</v>
      </c>
      <c r="AM167" s="112">
        <f t="shared" ref="AM167:AN167" si="116">AM111/AM109</f>
        <v>42.720985715707663</v>
      </c>
      <c r="AN167" s="112">
        <f t="shared" si="116"/>
        <v>38.409900498564632</v>
      </c>
      <c r="AO167" s="78"/>
      <c r="AP167" s="78"/>
      <c r="AQ167" s="21"/>
      <c r="AR167" s="22"/>
      <c r="AS167" s="80"/>
    </row>
    <row r="168" spans="2:45" x14ac:dyDescent="0.25">
      <c r="B168" s="19"/>
      <c r="C168" s="1" t="s">
        <v>10</v>
      </c>
      <c r="D168" s="112">
        <f t="shared" ref="D168:AH168" si="117">D114/D112</f>
        <v>24.801248169004378</v>
      </c>
      <c r="E168" s="112">
        <f t="shared" si="117"/>
        <v>25.557567705083372</v>
      </c>
      <c r="F168" s="112">
        <f t="shared" si="117"/>
        <v>25.570091229743287</v>
      </c>
      <c r="G168" s="112">
        <f t="shared" si="117"/>
        <v>27.031774633418646</v>
      </c>
      <c r="H168" s="112">
        <f t="shared" si="117"/>
        <v>28.593374490404393</v>
      </c>
      <c r="I168" s="112">
        <f t="shared" si="117"/>
        <v>29.065122987471042</v>
      </c>
      <c r="J168" s="112">
        <f t="shared" si="117"/>
        <v>31.310226551574864</v>
      </c>
      <c r="K168" s="112">
        <f t="shared" si="117"/>
        <v>32.343786082171697</v>
      </c>
      <c r="L168" s="112">
        <f t="shared" si="117"/>
        <v>32.729660390686796</v>
      </c>
      <c r="M168" s="112">
        <f t="shared" si="117"/>
        <v>31.641617920965977</v>
      </c>
      <c r="N168" s="112">
        <f t="shared" si="117"/>
        <v>29.322657391964309</v>
      </c>
      <c r="O168" s="112">
        <f t="shared" si="117"/>
        <v>28.208666437210479</v>
      </c>
      <c r="P168" s="112">
        <f t="shared" si="117"/>
        <v>27.141922320099951</v>
      </c>
      <c r="Q168" s="112">
        <f t="shared" si="117"/>
        <v>27.88190707414039</v>
      </c>
      <c r="R168" s="112">
        <f t="shared" si="117"/>
        <v>31.165130322761964</v>
      </c>
      <c r="S168" s="112">
        <f t="shared" si="117"/>
        <v>33.794196199972092</v>
      </c>
      <c r="T168" s="112">
        <f t="shared" si="117"/>
        <v>37.626813102025814</v>
      </c>
      <c r="U168" s="112">
        <f t="shared" si="117"/>
        <v>41.23317284843543</v>
      </c>
      <c r="V168" s="112">
        <f t="shared" si="117"/>
        <v>40.421150658974561</v>
      </c>
      <c r="W168" s="112">
        <f t="shared" si="117"/>
        <v>39.580711106387298</v>
      </c>
      <c r="X168" s="112">
        <f t="shared" si="117"/>
        <v>37.650886094565777</v>
      </c>
      <c r="Y168" s="112">
        <f t="shared" si="117"/>
        <v>37.331671949465822</v>
      </c>
      <c r="Z168" s="112">
        <f t="shared" si="117"/>
        <v>39.573135927838841</v>
      </c>
      <c r="AA168" s="112">
        <f t="shared" si="117"/>
        <v>41.56313163119632</v>
      </c>
      <c r="AB168" s="112">
        <f t="shared" si="117"/>
        <v>42.587710687437294</v>
      </c>
      <c r="AC168" s="112">
        <f t="shared" si="117"/>
        <v>41.233949136796475</v>
      </c>
      <c r="AD168" s="112">
        <f t="shared" si="117"/>
        <v>37.634985692528055</v>
      </c>
      <c r="AE168" s="112">
        <f t="shared" si="117"/>
        <v>34.752101220244526</v>
      </c>
      <c r="AF168" s="112">
        <f t="shared" si="117"/>
        <v>32.606336683868413</v>
      </c>
      <c r="AG168" s="112">
        <f t="shared" si="117"/>
        <v>30.910521919605653</v>
      </c>
      <c r="AH168" s="113">
        <f t="shared" si="117"/>
        <v>33.582015746959314</v>
      </c>
      <c r="AI168" s="112">
        <f t="shared" ref="AI168:AJ168" si="118">AI114/AI112</f>
        <v>38.802415343990553</v>
      </c>
      <c r="AJ168" s="112">
        <f t="shared" si="118"/>
        <v>47.24191424753522</v>
      </c>
      <c r="AK168" s="112">
        <f t="shared" ref="AK168:AL168" si="119">AK114/AK112</f>
        <v>52.047885731036423</v>
      </c>
      <c r="AL168" s="113">
        <f t="shared" si="119"/>
        <v>48.46032953146608</v>
      </c>
      <c r="AM168" s="112">
        <f t="shared" ref="AM168:AN168" si="120">AM114/AM112</f>
        <v>43.081737082224741</v>
      </c>
      <c r="AN168" s="112">
        <f t="shared" si="120"/>
        <v>39.299171824332369</v>
      </c>
      <c r="AO168" s="78"/>
      <c r="AP168" s="78"/>
      <c r="AQ168" s="21"/>
      <c r="AR168" s="22"/>
      <c r="AS168" s="80"/>
    </row>
    <row r="169" spans="2:45" x14ac:dyDescent="0.25">
      <c r="B169" s="19"/>
      <c r="C169" s="1" t="s">
        <v>11</v>
      </c>
      <c r="D169" s="112">
        <f t="shared" ref="D169:AH169" si="121">D117/D115</f>
        <v>25.275325623446513</v>
      </c>
      <c r="E169" s="112">
        <f t="shared" si="121"/>
        <v>24.496065193483712</v>
      </c>
      <c r="F169" s="112">
        <f t="shared" si="121"/>
        <v>24.366204076219809</v>
      </c>
      <c r="G169" s="112">
        <f t="shared" si="121"/>
        <v>24.030173444710467</v>
      </c>
      <c r="H169" s="112">
        <f t="shared" si="121"/>
        <v>23.771363035855774</v>
      </c>
      <c r="I169" s="112">
        <f t="shared" si="121"/>
        <v>23.314852639887299</v>
      </c>
      <c r="J169" s="112">
        <f t="shared" si="121"/>
        <v>22.583811167868493</v>
      </c>
      <c r="K169" s="112">
        <f t="shared" si="121"/>
        <v>22.947746335987578</v>
      </c>
      <c r="L169" s="112">
        <f t="shared" si="121"/>
        <v>22.519685980189919</v>
      </c>
      <c r="M169" s="112">
        <f t="shared" si="121"/>
        <v>22.700564125992535</v>
      </c>
      <c r="N169" s="112">
        <f t="shared" si="121"/>
        <v>23.333529615847034</v>
      </c>
      <c r="O169" s="112">
        <f t="shared" si="121"/>
        <v>24.236689014193562</v>
      </c>
      <c r="P169" s="112">
        <f t="shared" si="121"/>
        <v>25.786653629566199</v>
      </c>
      <c r="Q169" s="112">
        <f t="shared" si="121"/>
        <v>28.079549151021599</v>
      </c>
      <c r="R169" s="112">
        <f t="shared" si="121"/>
        <v>29.30594731110283</v>
      </c>
      <c r="S169" s="112">
        <f t="shared" si="121"/>
        <v>30.026998018968534</v>
      </c>
      <c r="T169" s="112">
        <f t="shared" si="121"/>
        <v>30.475096524628206</v>
      </c>
      <c r="U169" s="112">
        <f t="shared" si="121"/>
        <v>30.575782095939608</v>
      </c>
      <c r="V169" s="112">
        <f t="shared" si="121"/>
        <v>33.420261100472956</v>
      </c>
      <c r="W169" s="112">
        <f t="shared" si="121"/>
        <v>33.953292032637172</v>
      </c>
      <c r="X169" s="112">
        <f t="shared" si="121"/>
        <v>38.238226651440215</v>
      </c>
      <c r="Y169" s="112">
        <f t="shared" si="121"/>
        <v>39.72674414815998</v>
      </c>
      <c r="Z169" s="112">
        <f t="shared" si="121"/>
        <v>38.273375905345986</v>
      </c>
      <c r="AA169" s="112">
        <f t="shared" si="121"/>
        <v>39.119190524217139</v>
      </c>
      <c r="AB169" s="112">
        <f t="shared" si="121"/>
        <v>37.07756067674319</v>
      </c>
      <c r="AC169" s="112">
        <f t="shared" si="121"/>
        <v>36.078568453419493</v>
      </c>
      <c r="AD169" s="112">
        <f t="shared" si="121"/>
        <v>35.756293294686117</v>
      </c>
      <c r="AE169" s="112">
        <f t="shared" si="121"/>
        <v>34.994177390468302</v>
      </c>
      <c r="AF169" s="112">
        <f t="shared" si="121"/>
        <v>35.19826961121651</v>
      </c>
      <c r="AG169" s="112">
        <f t="shared" si="121"/>
        <v>37.315823497945999</v>
      </c>
      <c r="AH169" s="113">
        <f t="shared" si="121"/>
        <v>42.158465493342625</v>
      </c>
      <c r="AI169" s="112">
        <f t="shared" ref="AI169:AJ169" si="122">AI117/AI115</f>
        <v>48.008008460075459</v>
      </c>
      <c r="AJ169" s="112">
        <f t="shared" si="122"/>
        <v>51.117422844453408</v>
      </c>
      <c r="AK169" s="112">
        <f t="shared" ref="AK169:AL169" si="123">AK117/AK115</f>
        <v>53.754378846423904</v>
      </c>
      <c r="AL169" s="113">
        <f t="shared" si="123"/>
        <v>44.596061705958206</v>
      </c>
      <c r="AM169" s="112">
        <f t="shared" ref="AM169:AN169" si="124">AM117/AM115</f>
        <v>40.671131366518452</v>
      </c>
      <c r="AN169" s="112">
        <f t="shared" si="124"/>
        <v>38.7601945113434</v>
      </c>
      <c r="AO169" s="78"/>
      <c r="AP169" s="78"/>
      <c r="AQ169" s="21"/>
      <c r="AR169" s="22"/>
      <c r="AS169" s="80"/>
    </row>
    <row r="170" spans="2:45" x14ac:dyDescent="0.25">
      <c r="B170" s="19"/>
      <c r="C170" s="1" t="s">
        <v>12</v>
      </c>
      <c r="D170" s="112">
        <f t="shared" ref="D170:AH170" si="125">D120/D118</f>
        <v>19.545936417861558</v>
      </c>
      <c r="E170" s="112">
        <f t="shared" si="125"/>
        <v>19.275036224602509</v>
      </c>
      <c r="F170" s="112">
        <f t="shared" si="125"/>
        <v>19.365682790114391</v>
      </c>
      <c r="G170" s="112">
        <f t="shared" si="125"/>
        <v>18.77273991241756</v>
      </c>
      <c r="H170" s="112">
        <f t="shared" si="125"/>
        <v>18.653583207040356</v>
      </c>
      <c r="I170" s="112">
        <f t="shared" si="125"/>
        <v>18.063133612756577</v>
      </c>
      <c r="J170" s="112">
        <f t="shared" si="125"/>
        <v>17.962668320599029</v>
      </c>
      <c r="K170" s="112">
        <f t="shared" si="125"/>
        <v>17.894091142571231</v>
      </c>
      <c r="L170" s="112">
        <f t="shared" si="125"/>
        <v>17.508372219380597</v>
      </c>
      <c r="M170" s="112">
        <f t="shared" si="125"/>
        <v>17.45915535630224</v>
      </c>
      <c r="N170" s="112">
        <f t="shared" si="125"/>
        <v>17.378939540679138</v>
      </c>
      <c r="O170" s="112">
        <f t="shared" si="125"/>
        <v>17.829789953189806</v>
      </c>
      <c r="P170" s="112">
        <f t="shared" si="125"/>
        <v>19.004890244825649</v>
      </c>
      <c r="Q170" s="112">
        <f t="shared" si="125"/>
        <v>19.648862158840426</v>
      </c>
      <c r="R170" s="112">
        <f t="shared" si="125"/>
        <v>20.181449120124348</v>
      </c>
      <c r="S170" s="112">
        <f t="shared" si="125"/>
        <v>20.226927756401267</v>
      </c>
      <c r="T170" s="112">
        <f t="shared" si="125"/>
        <v>20.023454089662081</v>
      </c>
      <c r="U170" s="112">
        <f t="shared" si="125"/>
        <v>20.057867045659158</v>
      </c>
      <c r="V170" s="112">
        <f t="shared" si="125"/>
        <v>19.958949185773449</v>
      </c>
      <c r="W170" s="112">
        <f t="shared" si="125"/>
        <v>20.595023759208729</v>
      </c>
      <c r="X170" s="112">
        <f t="shared" si="125"/>
        <v>21.150006136265873</v>
      </c>
      <c r="Y170" s="112">
        <f t="shared" si="125"/>
        <v>22.082630702931283</v>
      </c>
      <c r="Z170" s="112">
        <f t="shared" si="125"/>
        <v>22.621624954887334</v>
      </c>
      <c r="AA170" s="112">
        <f t="shared" si="125"/>
        <v>22.399984724348119</v>
      </c>
      <c r="AB170" s="112">
        <f t="shared" si="125"/>
        <v>22.026311526163251</v>
      </c>
      <c r="AC170" s="112">
        <f t="shared" si="125"/>
        <v>21.317643314157255</v>
      </c>
      <c r="AD170" s="112">
        <f t="shared" si="125"/>
        <v>21.355129248050496</v>
      </c>
      <c r="AE170" s="112">
        <f t="shared" si="125"/>
        <v>21.261418950314944</v>
      </c>
      <c r="AF170" s="112">
        <f t="shared" si="125"/>
        <v>20.741181867842712</v>
      </c>
      <c r="AG170" s="112">
        <f t="shared" si="125"/>
        <v>21.366709741612471</v>
      </c>
      <c r="AH170" s="113">
        <f t="shared" si="125"/>
        <v>22.054691746621661</v>
      </c>
      <c r="AI170" s="112">
        <f t="shared" ref="AI170:AJ170" si="126">AI120/AI118</f>
        <v>23.247781337279342</v>
      </c>
      <c r="AJ170" s="112">
        <f t="shared" si="126"/>
        <v>25.452767614405815</v>
      </c>
      <c r="AK170" s="112">
        <f t="shared" ref="AK170:AL170" si="127">AK120/AK118</f>
        <v>25.886845571067727</v>
      </c>
      <c r="AL170" s="113">
        <f t="shared" si="127"/>
        <v>25.90384310940976</v>
      </c>
      <c r="AM170" s="112">
        <f t="shared" ref="AM170:AN170" si="128">AM120/AM118</f>
        <v>25.543447690541811</v>
      </c>
      <c r="AN170" s="112">
        <f t="shared" si="128"/>
        <v>24.789927652072716</v>
      </c>
      <c r="AO170" s="78"/>
      <c r="AP170" s="78"/>
      <c r="AQ170" s="21"/>
      <c r="AR170" s="22"/>
      <c r="AS170" s="80"/>
    </row>
    <row r="171" spans="2:45" x14ac:dyDescent="0.25">
      <c r="B171" s="19"/>
      <c r="C171" s="1" t="s">
        <v>85</v>
      </c>
      <c r="D171" s="112">
        <f t="shared" ref="D171:AH171" si="129">D123/D121</f>
        <v>18.621694904500824</v>
      </c>
      <c r="E171" s="112">
        <f t="shared" si="129"/>
        <v>18.465408960467673</v>
      </c>
      <c r="F171" s="112">
        <f t="shared" si="129"/>
        <v>18.189384742072079</v>
      </c>
      <c r="G171" s="112">
        <f t="shared" si="129"/>
        <v>18.761425365567327</v>
      </c>
      <c r="H171" s="112">
        <f t="shared" si="129"/>
        <v>20.400424221914275</v>
      </c>
      <c r="I171" s="112">
        <f t="shared" si="129"/>
        <v>20.968637340944916</v>
      </c>
      <c r="J171" s="112">
        <f t="shared" si="129"/>
        <v>21.468982601795009</v>
      </c>
      <c r="K171" s="112">
        <f t="shared" si="129"/>
        <v>22.282360980660123</v>
      </c>
      <c r="L171" s="112">
        <f t="shared" si="129"/>
        <v>21.592017521305728</v>
      </c>
      <c r="M171" s="112">
        <f t="shared" si="129"/>
        <v>21.077928009762843</v>
      </c>
      <c r="N171" s="112">
        <f t="shared" si="129"/>
        <v>20.951324956575419</v>
      </c>
      <c r="O171" s="112">
        <f t="shared" si="129"/>
        <v>20.810744286117046</v>
      </c>
      <c r="P171" s="112">
        <f t="shared" si="129"/>
        <v>21.814524624927365</v>
      </c>
      <c r="Q171" s="112">
        <f t="shared" si="129"/>
        <v>23.034844282091139</v>
      </c>
      <c r="R171" s="112">
        <f t="shared" si="129"/>
        <v>23.337319321682639</v>
      </c>
      <c r="S171" s="112">
        <f t="shared" si="129"/>
        <v>23.832554816132422</v>
      </c>
      <c r="T171" s="112">
        <f t="shared" si="129"/>
        <v>23.426089549328157</v>
      </c>
      <c r="U171" s="112">
        <f t="shared" si="129"/>
        <v>23.499054016524333</v>
      </c>
      <c r="V171" s="112">
        <f t="shared" si="129"/>
        <v>24.000973029779587</v>
      </c>
      <c r="W171" s="112">
        <f t="shared" si="129"/>
        <v>23.528354503080209</v>
      </c>
      <c r="X171" s="112">
        <f t="shared" si="129"/>
        <v>23.477390000396827</v>
      </c>
      <c r="Y171" s="112">
        <f t="shared" si="129"/>
        <v>23.028516935208458</v>
      </c>
      <c r="Z171" s="112">
        <f t="shared" si="129"/>
        <v>22.907361521798869</v>
      </c>
      <c r="AA171" s="112">
        <f t="shared" si="129"/>
        <v>23.297354116283358</v>
      </c>
      <c r="AB171" s="112">
        <f t="shared" si="129"/>
        <v>23.763985059273249</v>
      </c>
      <c r="AC171" s="112">
        <f t="shared" si="129"/>
        <v>24.505389869751074</v>
      </c>
      <c r="AD171" s="112">
        <f t="shared" si="129"/>
        <v>24.512050771926816</v>
      </c>
      <c r="AE171" s="112">
        <f t="shared" si="129"/>
        <v>24.130574505151824</v>
      </c>
      <c r="AF171" s="112">
        <f t="shared" si="129"/>
        <v>23.617582033096593</v>
      </c>
      <c r="AG171" s="112">
        <f t="shared" si="129"/>
        <v>23.279797871912319</v>
      </c>
      <c r="AH171" s="113">
        <f t="shared" si="129"/>
        <v>24.921535263334206</v>
      </c>
      <c r="AI171" s="112">
        <f t="shared" ref="AI171:AJ171" si="130">AI123/AI121</f>
        <v>26.855348116417154</v>
      </c>
      <c r="AJ171" s="112">
        <f t="shared" si="130"/>
        <v>28.7054957456957</v>
      </c>
      <c r="AK171" s="112">
        <f t="shared" ref="AK171:AL171" si="131">AK123/AK121</f>
        <v>29.536144958262476</v>
      </c>
      <c r="AL171" s="113">
        <f t="shared" si="131"/>
        <v>29.108627887645095</v>
      </c>
      <c r="AM171" s="112">
        <f t="shared" ref="AM171:AN171" si="132">AM123/AM121</f>
        <v>27.986934934492339</v>
      </c>
      <c r="AN171" s="112">
        <f t="shared" si="132"/>
        <v>27.949145309637988</v>
      </c>
      <c r="AO171" s="78"/>
      <c r="AP171" s="78"/>
      <c r="AQ171" s="21"/>
      <c r="AR171" s="22"/>
      <c r="AS171" s="80"/>
    </row>
    <row r="172" spans="2:45" x14ac:dyDescent="0.25">
      <c r="B172" s="19"/>
      <c r="C172" s="1" t="s">
        <v>13</v>
      </c>
      <c r="D172" s="112">
        <f t="shared" ref="D172:AH172" si="133">D126/D124</f>
        <v>22.02850003203195</v>
      </c>
      <c r="E172" s="112">
        <f t="shared" si="133"/>
        <v>21.85718966015612</v>
      </c>
      <c r="F172" s="112">
        <f t="shared" si="133"/>
        <v>21.380707872166592</v>
      </c>
      <c r="G172" s="112">
        <f t="shared" si="133"/>
        <v>21.125782170886016</v>
      </c>
      <c r="H172" s="112">
        <f t="shared" si="133"/>
        <v>21.206083549417965</v>
      </c>
      <c r="I172" s="112">
        <f t="shared" si="133"/>
        <v>21.25659518153935</v>
      </c>
      <c r="J172" s="112">
        <f t="shared" si="133"/>
        <v>21.853345459696833</v>
      </c>
      <c r="K172" s="112">
        <f t="shared" si="133"/>
        <v>22.183937299222674</v>
      </c>
      <c r="L172" s="112">
        <f t="shared" si="133"/>
        <v>22.45588514555082</v>
      </c>
      <c r="M172" s="112">
        <f t="shared" si="133"/>
        <v>22.431744431719061</v>
      </c>
      <c r="N172" s="112">
        <f t="shared" si="133"/>
        <v>22.403585507051936</v>
      </c>
      <c r="O172" s="112">
        <f t="shared" si="133"/>
        <v>22.32790017202505</v>
      </c>
      <c r="P172" s="112">
        <f t="shared" si="133"/>
        <v>22.407804859129453</v>
      </c>
      <c r="Q172" s="112">
        <f t="shared" si="133"/>
        <v>23.261838352054195</v>
      </c>
      <c r="R172" s="112">
        <f t="shared" si="133"/>
        <v>24.18297979498438</v>
      </c>
      <c r="S172" s="112">
        <f t="shared" si="133"/>
        <v>24.931859322264568</v>
      </c>
      <c r="T172" s="112">
        <f t="shared" si="133"/>
        <v>25.76403033780484</v>
      </c>
      <c r="U172" s="112">
        <f t="shared" si="133"/>
        <v>26.45094789271015</v>
      </c>
      <c r="V172" s="112">
        <f t="shared" si="133"/>
        <v>26.571718703323416</v>
      </c>
      <c r="W172" s="112">
        <f t="shared" si="133"/>
        <v>26.604541921960745</v>
      </c>
      <c r="X172" s="112">
        <f t="shared" si="133"/>
        <v>27.182231441754812</v>
      </c>
      <c r="Y172" s="112">
        <f t="shared" si="133"/>
        <v>27.286668061326463</v>
      </c>
      <c r="Z172" s="112">
        <f t="shared" si="133"/>
        <v>27.335976141314823</v>
      </c>
      <c r="AA172" s="112">
        <f t="shared" si="133"/>
        <v>28.460107095105329</v>
      </c>
      <c r="AB172" s="112">
        <f t="shared" si="133"/>
        <v>28.39631753907166</v>
      </c>
      <c r="AC172" s="112">
        <f t="shared" si="133"/>
        <v>28.816267953532673</v>
      </c>
      <c r="AD172" s="112">
        <f t="shared" si="133"/>
        <v>29.725468485891088</v>
      </c>
      <c r="AE172" s="112">
        <f t="shared" si="133"/>
        <v>30.447820271673894</v>
      </c>
      <c r="AF172" s="112">
        <f t="shared" si="133"/>
        <v>31.860445496350238</v>
      </c>
      <c r="AG172" s="112">
        <f t="shared" si="133"/>
        <v>32.874194701830255</v>
      </c>
      <c r="AH172" s="113">
        <f t="shared" si="133"/>
        <v>38.072200203867119</v>
      </c>
      <c r="AI172" s="112">
        <f t="shared" ref="AI172:AJ172" si="134">AI126/AI124</f>
        <v>44.362307884951619</v>
      </c>
      <c r="AJ172" s="112">
        <f t="shared" si="134"/>
        <v>51.408836249914593</v>
      </c>
      <c r="AK172" s="112">
        <f>AK126/AK124</f>
        <v>60.610572932278245</v>
      </c>
      <c r="AL172" s="113">
        <f t="shared" ref="AL172:AM172" si="135">AL126/AL124</f>
        <v>57.487723134753381</v>
      </c>
      <c r="AM172" s="112">
        <f t="shared" si="135"/>
        <v>49.824958603298128</v>
      </c>
      <c r="AN172" s="112">
        <f t="shared" ref="AN172" si="136">AN126/AN124</f>
        <v>42.868420647854933</v>
      </c>
      <c r="AO172" s="78"/>
      <c r="AP172" s="78"/>
      <c r="AQ172" s="21"/>
      <c r="AR172" s="22"/>
      <c r="AS172" s="80"/>
    </row>
    <row r="173" spans="2:45" x14ac:dyDescent="0.25">
      <c r="B173" s="19"/>
      <c r="C173" s="1" t="s">
        <v>14</v>
      </c>
      <c r="D173" s="112">
        <f t="shared" ref="D173:AH173" si="137">D129/D127</f>
        <v>20.590948712920731</v>
      </c>
      <c r="E173" s="112">
        <f t="shared" si="137"/>
        <v>20.225743998106367</v>
      </c>
      <c r="F173" s="112">
        <f t="shared" si="137"/>
        <v>20.141674175986221</v>
      </c>
      <c r="G173" s="112">
        <f t="shared" si="137"/>
        <v>20.003598684633776</v>
      </c>
      <c r="H173" s="112">
        <f t="shared" si="137"/>
        <v>19.406677472581926</v>
      </c>
      <c r="I173" s="112">
        <f t="shared" si="137"/>
        <v>19.716042270773396</v>
      </c>
      <c r="J173" s="112">
        <f t="shared" si="137"/>
        <v>20.045197391440514</v>
      </c>
      <c r="K173" s="112">
        <f t="shared" si="137"/>
        <v>20.808783321991925</v>
      </c>
      <c r="L173" s="112">
        <f t="shared" si="137"/>
        <v>21.8294122702553</v>
      </c>
      <c r="M173" s="112">
        <f t="shared" si="137"/>
        <v>22.48213698775092</v>
      </c>
      <c r="N173" s="112">
        <f t="shared" si="137"/>
        <v>23.333057180927749</v>
      </c>
      <c r="O173" s="112">
        <f t="shared" si="137"/>
        <v>23.812695046360904</v>
      </c>
      <c r="P173" s="112">
        <f t="shared" si="137"/>
        <v>24.773437793194834</v>
      </c>
      <c r="Q173" s="112">
        <f t="shared" si="137"/>
        <v>25.438463622547459</v>
      </c>
      <c r="R173" s="112">
        <f t="shared" si="137"/>
        <v>24.852168349182076</v>
      </c>
      <c r="S173" s="112">
        <f t="shared" si="137"/>
        <v>24.60009946837323</v>
      </c>
      <c r="T173" s="112">
        <f t="shared" si="137"/>
        <v>24.386454256727163</v>
      </c>
      <c r="U173" s="112">
        <f t="shared" si="137"/>
        <v>24.437844021229328</v>
      </c>
      <c r="V173" s="112">
        <f t="shared" si="137"/>
        <v>25.132060610606857</v>
      </c>
      <c r="W173" s="112">
        <f t="shared" si="137"/>
        <v>25.726375892598153</v>
      </c>
      <c r="X173" s="112">
        <f t="shared" si="137"/>
        <v>26.294376790444552</v>
      </c>
      <c r="Y173" s="112">
        <f t="shared" si="137"/>
        <v>26.887324631982139</v>
      </c>
      <c r="Z173" s="112">
        <f t="shared" si="137"/>
        <v>27.805238317250208</v>
      </c>
      <c r="AA173" s="112">
        <f t="shared" si="137"/>
        <v>28.46216873546695</v>
      </c>
      <c r="AB173" s="112">
        <f t="shared" si="137"/>
        <v>29.034761339093503</v>
      </c>
      <c r="AC173" s="112">
        <f t="shared" si="137"/>
        <v>29.238277965764436</v>
      </c>
      <c r="AD173" s="112">
        <f t="shared" si="137"/>
        <v>29.249806168105373</v>
      </c>
      <c r="AE173" s="112">
        <f t="shared" si="137"/>
        <v>29.064243297274913</v>
      </c>
      <c r="AF173" s="112">
        <f t="shared" si="137"/>
        <v>28.964739045032143</v>
      </c>
      <c r="AG173" s="112">
        <f t="shared" si="137"/>
        <v>29.007809645995238</v>
      </c>
      <c r="AH173" s="113">
        <f t="shared" si="137"/>
        <v>30.765022682641554</v>
      </c>
      <c r="AI173" s="112">
        <f t="shared" ref="AI173:AJ173" si="138">AI129/AI127</f>
        <v>34.36164773245445</v>
      </c>
      <c r="AJ173" s="112">
        <f t="shared" si="138"/>
        <v>36.872526613797156</v>
      </c>
      <c r="AK173" s="112">
        <f t="shared" ref="AK173:AL173" si="139">AK129/AK127</f>
        <v>39.097979301446372</v>
      </c>
      <c r="AL173" s="113">
        <f t="shared" si="139"/>
        <v>36.87431598882128</v>
      </c>
      <c r="AM173" s="112">
        <f t="shared" ref="AM173:AN173" si="140">AM129/AM127</f>
        <v>33.559116297615589</v>
      </c>
      <c r="AN173" s="112">
        <f t="shared" si="140"/>
        <v>30.648799825261147</v>
      </c>
      <c r="AO173" s="78"/>
      <c r="AP173" s="78"/>
      <c r="AQ173" s="21"/>
      <c r="AR173" s="22"/>
      <c r="AS173" s="80"/>
    </row>
    <row r="174" spans="2:45" x14ac:dyDescent="0.25">
      <c r="B174" s="19"/>
      <c r="C174" s="1" t="s">
        <v>15</v>
      </c>
      <c r="D174" s="112">
        <f t="shared" ref="D174:AH174" si="141">D132/D130</f>
        <v>14.473230849190939</v>
      </c>
      <c r="E174" s="112">
        <f t="shared" si="141"/>
        <v>14.235138587240685</v>
      </c>
      <c r="F174" s="112">
        <f t="shared" si="141"/>
        <v>14.399565889880037</v>
      </c>
      <c r="G174" s="112">
        <f t="shared" si="141"/>
        <v>14.495111464067836</v>
      </c>
      <c r="H174" s="112">
        <f t="shared" si="141"/>
        <v>14.857150946892071</v>
      </c>
      <c r="I174" s="112">
        <f t="shared" si="141"/>
        <v>14.632625497472549</v>
      </c>
      <c r="J174" s="112">
        <f t="shared" si="141"/>
        <v>14.580264360233885</v>
      </c>
      <c r="K174" s="112">
        <f t="shared" si="141"/>
        <v>14.371703656461404</v>
      </c>
      <c r="L174" s="112">
        <f t="shared" si="141"/>
        <v>14.322445463164406</v>
      </c>
      <c r="M174" s="112">
        <f t="shared" si="141"/>
        <v>14.766427544033807</v>
      </c>
      <c r="N174" s="112">
        <f t="shared" si="141"/>
        <v>14.924741078592772</v>
      </c>
      <c r="O174" s="112">
        <f t="shared" si="141"/>
        <v>14.805593212127805</v>
      </c>
      <c r="P174" s="112">
        <f t="shared" si="141"/>
        <v>14.517355648317251</v>
      </c>
      <c r="Q174" s="112">
        <f t="shared" si="141"/>
        <v>14.418748017990282</v>
      </c>
      <c r="R174" s="112">
        <f t="shared" si="141"/>
        <v>14.691528824562704</v>
      </c>
      <c r="S174" s="112">
        <f t="shared" si="141"/>
        <v>15.568278647752855</v>
      </c>
      <c r="T174" s="112">
        <f t="shared" si="141"/>
        <v>16.58608804044723</v>
      </c>
      <c r="U174" s="112">
        <f t="shared" si="141"/>
        <v>17.187297382511908</v>
      </c>
      <c r="V174" s="112">
        <f t="shared" si="141"/>
        <v>17.153163061597986</v>
      </c>
      <c r="W174" s="112">
        <f t="shared" si="141"/>
        <v>17.282954099435067</v>
      </c>
      <c r="X174" s="112">
        <f t="shared" si="141"/>
        <v>17.698339125800256</v>
      </c>
      <c r="Y174" s="112">
        <f t="shared" si="141"/>
        <v>18.308513246456243</v>
      </c>
      <c r="Z174" s="112">
        <f t="shared" si="141"/>
        <v>19.464648824361408</v>
      </c>
      <c r="AA174" s="112">
        <f t="shared" si="141"/>
        <v>20.319818577422044</v>
      </c>
      <c r="AB174" s="112">
        <f t="shared" si="141"/>
        <v>20.544615584814455</v>
      </c>
      <c r="AC174" s="112">
        <f t="shared" si="141"/>
        <v>20.312206138633769</v>
      </c>
      <c r="AD174" s="112">
        <f t="shared" si="141"/>
        <v>19.715435201477455</v>
      </c>
      <c r="AE174" s="112">
        <f t="shared" si="141"/>
        <v>18.918311092314614</v>
      </c>
      <c r="AF174" s="112">
        <f t="shared" si="141"/>
        <v>18.36877712961374</v>
      </c>
      <c r="AG174" s="112">
        <f t="shared" si="141"/>
        <v>17.879577026612104</v>
      </c>
      <c r="AH174" s="113">
        <f t="shared" si="141"/>
        <v>18.601039385321116</v>
      </c>
      <c r="AI174" s="112">
        <f t="shared" ref="AI174:AJ174" si="142">AI132/AI130</f>
        <v>19.355758433334106</v>
      </c>
      <c r="AJ174" s="112">
        <f t="shared" si="142"/>
        <v>20.395924806877108</v>
      </c>
      <c r="AK174" s="112">
        <f t="shared" ref="AK174:AL174" si="143">AK132/AK130</f>
        <v>21.059421483442051</v>
      </c>
      <c r="AL174" s="113">
        <f t="shared" si="143"/>
        <v>20.3464822259367</v>
      </c>
      <c r="AM174" s="112">
        <f t="shared" ref="AM174:AN174" si="144">AM132/AM130</f>
        <v>19.941148522137112</v>
      </c>
      <c r="AN174" s="112">
        <f t="shared" si="144"/>
        <v>19.138052986245729</v>
      </c>
      <c r="AO174" s="78"/>
      <c r="AP174" s="78"/>
      <c r="AQ174" s="21"/>
      <c r="AR174" s="22"/>
      <c r="AS174" s="80"/>
    </row>
    <row r="175" spans="2:45" x14ac:dyDescent="0.25">
      <c r="B175" s="19"/>
      <c r="C175" s="1" t="s">
        <v>16</v>
      </c>
      <c r="D175" s="112">
        <f t="shared" ref="D175:AH175" si="145">D135/D133</f>
        <v>15.920343073516822</v>
      </c>
      <c r="E175" s="112">
        <f t="shared" si="145"/>
        <v>15.415855842054683</v>
      </c>
      <c r="F175" s="112">
        <f t="shared" si="145"/>
        <v>14.785574325395718</v>
      </c>
      <c r="G175" s="112">
        <f t="shared" si="145"/>
        <v>14.171564628856853</v>
      </c>
      <c r="H175" s="112">
        <f t="shared" si="145"/>
        <v>14.12240359798396</v>
      </c>
      <c r="I175" s="112">
        <f t="shared" si="145"/>
        <v>13.635669390693696</v>
      </c>
      <c r="J175" s="112">
        <f t="shared" si="145"/>
        <v>13.726082213756774</v>
      </c>
      <c r="K175" s="112">
        <f t="shared" si="145"/>
        <v>14.277765430101343</v>
      </c>
      <c r="L175" s="112">
        <f t="shared" si="145"/>
        <v>14.552067819910643</v>
      </c>
      <c r="M175" s="112">
        <f t="shared" si="145"/>
        <v>14.338207931872953</v>
      </c>
      <c r="N175" s="112">
        <f t="shared" si="145"/>
        <v>14.091587765768402</v>
      </c>
      <c r="O175" s="112">
        <f t="shared" si="145"/>
        <v>13.502976019019787</v>
      </c>
      <c r="P175" s="112">
        <f t="shared" si="145"/>
        <v>13.102000645904184</v>
      </c>
      <c r="Q175" s="112">
        <f t="shared" si="145"/>
        <v>13.628881117225767</v>
      </c>
      <c r="R175" s="112">
        <f t="shared" si="145"/>
        <v>14.244140006619192</v>
      </c>
      <c r="S175" s="112">
        <f t="shared" si="145"/>
        <v>14.936561106178623</v>
      </c>
      <c r="T175" s="112">
        <f t="shared" si="145"/>
        <v>14.790853035502293</v>
      </c>
      <c r="U175" s="112">
        <f t="shared" si="145"/>
        <v>14.527544336294977</v>
      </c>
      <c r="V175" s="112">
        <f t="shared" si="145"/>
        <v>14.476948883032593</v>
      </c>
      <c r="W175" s="112">
        <f t="shared" si="145"/>
        <v>14.234494570864655</v>
      </c>
      <c r="X175" s="112">
        <f t="shared" si="145"/>
        <v>14.533686774262053</v>
      </c>
      <c r="Y175" s="112">
        <f t="shared" si="145"/>
        <v>15.180248041993082</v>
      </c>
      <c r="Z175" s="112">
        <f t="shared" si="145"/>
        <v>15.783057024034179</v>
      </c>
      <c r="AA175" s="112">
        <f t="shared" si="145"/>
        <v>15.673699228174543</v>
      </c>
      <c r="AB175" s="112">
        <f t="shared" si="145"/>
        <v>15.541011081137738</v>
      </c>
      <c r="AC175" s="112">
        <f t="shared" si="145"/>
        <v>14.994437203252309</v>
      </c>
      <c r="AD175" s="112">
        <f t="shared" si="145"/>
        <v>14.460774785599099</v>
      </c>
      <c r="AE175" s="112">
        <f t="shared" si="145"/>
        <v>14.920301829413379</v>
      </c>
      <c r="AF175" s="112">
        <f t="shared" si="145"/>
        <v>15.267361696347228</v>
      </c>
      <c r="AG175" s="112">
        <f t="shared" si="145"/>
        <v>15.636839382633207</v>
      </c>
      <c r="AH175" s="113">
        <f t="shared" si="145"/>
        <v>17.04643631468392</v>
      </c>
      <c r="AI175" s="112">
        <f t="shared" ref="AI175:AJ175" si="146">AI135/AI133</f>
        <v>19.561882774010304</v>
      </c>
      <c r="AJ175" s="112">
        <f t="shared" si="146"/>
        <v>20.601124880485134</v>
      </c>
      <c r="AK175" s="112">
        <f t="shared" ref="AK175:AL175" si="147">AK135/AK133</f>
        <v>24.369123957104229</v>
      </c>
      <c r="AL175" s="113">
        <f t="shared" si="147"/>
        <v>23.697796893828517</v>
      </c>
      <c r="AM175" s="112">
        <f t="shared" ref="AM175:AN175" si="148">AM135/AM133</f>
        <v>22.427170362512282</v>
      </c>
      <c r="AN175" s="112">
        <f t="shared" si="148"/>
        <v>22.284667492028344</v>
      </c>
      <c r="AO175" s="78"/>
      <c r="AP175" s="78"/>
      <c r="AQ175" s="21"/>
      <c r="AR175" s="22"/>
      <c r="AS175" s="80"/>
    </row>
    <row r="176" spans="2:45" x14ac:dyDescent="0.25">
      <c r="B176" s="19"/>
      <c r="C176" s="1" t="s">
        <v>17</v>
      </c>
      <c r="D176" s="112">
        <f t="shared" ref="D176:AH176" si="149">D138/D136</f>
        <v>21.410992390696741</v>
      </c>
      <c r="E176" s="112">
        <f t="shared" si="149"/>
        <v>20.724497486089749</v>
      </c>
      <c r="F176" s="112">
        <f t="shared" si="149"/>
        <v>20.538120002299525</v>
      </c>
      <c r="G176" s="112">
        <f t="shared" si="149"/>
        <v>20.856462335278401</v>
      </c>
      <c r="H176" s="112">
        <f t="shared" si="149"/>
        <v>21.145519648106465</v>
      </c>
      <c r="I176" s="112">
        <f t="shared" si="149"/>
        <v>21.64152687303099</v>
      </c>
      <c r="J176" s="112">
        <f t="shared" si="149"/>
        <v>22.209175676233347</v>
      </c>
      <c r="K176" s="112">
        <f t="shared" si="149"/>
        <v>21.484204774603501</v>
      </c>
      <c r="L176" s="112">
        <f t="shared" si="149"/>
        <v>21.15754865637923</v>
      </c>
      <c r="M176" s="112">
        <f t="shared" si="149"/>
        <v>20.214694561971235</v>
      </c>
      <c r="N176" s="112">
        <f t="shared" si="149"/>
        <v>19.189125525782483</v>
      </c>
      <c r="O176" s="112">
        <f t="shared" si="149"/>
        <v>19.161666332925208</v>
      </c>
      <c r="P176" s="112">
        <f t="shared" si="149"/>
        <v>18.893506371591396</v>
      </c>
      <c r="Q176" s="112">
        <f t="shared" si="149"/>
        <v>19.500599616713501</v>
      </c>
      <c r="R176" s="112">
        <f t="shared" si="149"/>
        <v>20.72734500732156</v>
      </c>
      <c r="S176" s="112">
        <f t="shared" si="149"/>
        <v>21.466734660698553</v>
      </c>
      <c r="T176" s="112">
        <f t="shared" si="149"/>
        <v>22.666170128100653</v>
      </c>
      <c r="U176" s="112">
        <f t="shared" si="149"/>
        <v>23.121105642899867</v>
      </c>
      <c r="V176" s="112">
        <f t="shared" si="149"/>
        <v>23.340881895196002</v>
      </c>
      <c r="W176" s="112">
        <f t="shared" si="149"/>
        <v>24.149775133520077</v>
      </c>
      <c r="X176" s="112">
        <f t="shared" si="149"/>
        <v>24.712948722589278</v>
      </c>
      <c r="Y176" s="112">
        <f t="shared" si="149"/>
        <v>25.748038660403708</v>
      </c>
      <c r="Z176" s="112">
        <f t="shared" si="149"/>
        <v>26.343273238532458</v>
      </c>
      <c r="AA176" s="112">
        <f t="shared" si="149"/>
        <v>25.914499360698382</v>
      </c>
      <c r="AB176" s="112">
        <f t="shared" si="149"/>
        <v>25.685266842394423</v>
      </c>
      <c r="AC176" s="112">
        <f t="shared" si="149"/>
        <v>25.692392039608052</v>
      </c>
      <c r="AD176" s="112">
        <f t="shared" si="149"/>
        <v>25.46139622053008</v>
      </c>
      <c r="AE176" s="112">
        <f t="shared" si="149"/>
        <v>25.729555810213967</v>
      </c>
      <c r="AF176" s="112">
        <f t="shared" si="149"/>
        <v>25.365254619068484</v>
      </c>
      <c r="AG176" s="112">
        <f t="shared" si="149"/>
        <v>24.875064576676603</v>
      </c>
      <c r="AH176" s="113">
        <f t="shared" si="149"/>
        <v>26.544229394735208</v>
      </c>
      <c r="AI176" s="112">
        <f t="shared" ref="AI176:AJ176" si="150">AI138/AI136</f>
        <v>29.338365198592733</v>
      </c>
      <c r="AJ176" s="112">
        <f t="shared" si="150"/>
        <v>31.48025886222209</v>
      </c>
      <c r="AK176" s="112">
        <f t="shared" ref="AK176:AL176" si="151">AK138/AK136</f>
        <v>33.296909444222372</v>
      </c>
      <c r="AL176" s="113">
        <f t="shared" si="151"/>
        <v>31.277108340521991</v>
      </c>
      <c r="AM176" s="112">
        <f t="shared" ref="AM176:AN176" si="152">AM138/AM136</f>
        <v>29.519306837880116</v>
      </c>
      <c r="AN176" s="112">
        <f t="shared" si="152"/>
        <v>28.502830268299515</v>
      </c>
      <c r="AO176" s="78"/>
      <c r="AP176" s="78"/>
      <c r="AQ176" s="21"/>
      <c r="AR176" s="22"/>
      <c r="AS176" s="80"/>
    </row>
    <row r="177" spans="1:45" x14ac:dyDescent="0.25">
      <c r="B177" s="19"/>
      <c r="C177" s="1" t="s">
        <v>20</v>
      </c>
      <c r="D177" s="112">
        <f t="shared" ref="D177:AH177" si="153">D141/D139</f>
        <v>16.39063115724197</v>
      </c>
      <c r="E177" s="112">
        <f t="shared" si="153"/>
        <v>15.525657389689059</v>
      </c>
      <c r="F177" s="112">
        <f t="shared" si="153"/>
        <v>15.444262007927462</v>
      </c>
      <c r="G177" s="112">
        <f t="shared" si="153"/>
        <v>14.286342282652232</v>
      </c>
      <c r="H177" s="112">
        <f t="shared" si="153"/>
        <v>13.611560990520918</v>
      </c>
      <c r="I177" s="112">
        <f t="shared" si="153"/>
        <v>13.338357271204449</v>
      </c>
      <c r="J177" s="112">
        <f t="shared" si="153"/>
        <v>13.217190834544203</v>
      </c>
      <c r="K177" s="112">
        <f t="shared" si="153"/>
        <v>13.01325825186796</v>
      </c>
      <c r="L177" s="112">
        <f t="shared" si="153"/>
        <v>13.342903110138145</v>
      </c>
      <c r="M177" s="112">
        <f t="shared" si="153"/>
        <v>13.538249053184067</v>
      </c>
      <c r="N177" s="112">
        <f t="shared" si="153"/>
        <v>13.480813367761804</v>
      </c>
      <c r="O177" s="112">
        <f t="shared" si="153"/>
        <v>13.8728794763779</v>
      </c>
      <c r="P177" s="112">
        <f t="shared" si="153"/>
        <v>14.321606974559018</v>
      </c>
      <c r="Q177" s="112">
        <f t="shared" si="153"/>
        <v>14.576324608986249</v>
      </c>
      <c r="R177" s="112">
        <f t="shared" si="153"/>
        <v>14.591302153180472</v>
      </c>
      <c r="S177" s="112">
        <f t="shared" si="153"/>
        <v>15.630658019741489</v>
      </c>
      <c r="T177" s="112">
        <f t="shared" si="153"/>
        <v>15.734680964123191</v>
      </c>
      <c r="U177" s="112">
        <f t="shared" si="153"/>
        <v>16.827233253159733</v>
      </c>
      <c r="V177" s="112">
        <f t="shared" si="153"/>
        <v>17.536293322720745</v>
      </c>
      <c r="W177" s="112">
        <f t="shared" si="153"/>
        <v>18.416558131954265</v>
      </c>
      <c r="X177" s="112">
        <f t="shared" si="153"/>
        <v>18.795117082275308</v>
      </c>
      <c r="Y177" s="112">
        <f t="shared" si="153"/>
        <v>18.067226279783991</v>
      </c>
      <c r="Z177" s="112">
        <f t="shared" si="153"/>
        <v>17.986615574235799</v>
      </c>
      <c r="AA177" s="112">
        <f t="shared" si="153"/>
        <v>18.037880166803269</v>
      </c>
      <c r="AB177" s="112">
        <f t="shared" si="153"/>
        <v>18.296647751664235</v>
      </c>
      <c r="AC177" s="112">
        <f t="shared" si="153"/>
        <v>19.519581858483935</v>
      </c>
      <c r="AD177" s="112">
        <f t="shared" si="153"/>
        <v>20.665671005891319</v>
      </c>
      <c r="AE177" s="112">
        <f t="shared" si="153"/>
        <v>20.556423258280514</v>
      </c>
      <c r="AF177" s="112">
        <f t="shared" si="153"/>
        <v>21.326598014842443</v>
      </c>
      <c r="AG177" s="112">
        <f t="shared" si="153"/>
        <v>21.525483751656353</v>
      </c>
      <c r="AH177" s="113">
        <f t="shared" si="153"/>
        <v>21.478532627239211</v>
      </c>
      <c r="AI177" s="112">
        <f t="shared" ref="AI177:AJ177" si="154">AI141/AI139</f>
        <v>22.782008823064565</v>
      </c>
      <c r="AJ177" s="112">
        <f t="shared" si="154"/>
        <v>22.687441630123907</v>
      </c>
      <c r="AK177" s="112">
        <f t="shared" ref="AK177:AL177" si="155">AK141/AK139</f>
        <v>21.890253179689115</v>
      </c>
      <c r="AL177" s="113">
        <f t="shared" si="155"/>
        <v>20.521204357369594</v>
      </c>
      <c r="AM177" s="112">
        <f t="shared" ref="AM177:AN177" si="156">AM141/AM139</f>
        <v>18.013813979177893</v>
      </c>
      <c r="AN177" s="112">
        <f t="shared" si="156"/>
        <v>16.586009734354729</v>
      </c>
      <c r="AO177" s="78"/>
      <c r="AP177" s="78"/>
      <c r="AQ177" s="21"/>
      <c r="AR177" s="22"/>
      <c r="AS177" s="80"/>
    </row>
    <row r="178" spans="1:45" x14ac:dyDescent="0.25">
      <c r="B178" s="19"/>
      <c r="C178" s="1" t="s">
        <v>18</v>
      </c>
      <c r="D178" s="112">
        <f t="shared" ref="D178:AH178" si="157">D144/D142</f>
        <v>14.966207530959027</v>
      </c>
      <c r="E178" s="112">
        <f t="shared" si="157"/>
        <v>13.834938737514104</v>
      </c>
      <c r="F178" s="112">
        <f t="shared" si="157"/>
        <v>13.72178685206404</v>
      </c>
      <c r="G178" s="112">
        <f t="shared" si="157"/>
        <v>14.08685665555665</v>
      </c>
      <c r="H178" s="112">
        <f t="shared" si="157"/>
        <v>14.285377764562666</v>
      </c>
      <c r="I178" s="112">
        <f t="shared" si="157"/>
        <v>14.694425498220477</v>
      </c>
      <c r="J178" s="112">
        <f t="shared" si="157"/>
        <v>14.704496017055231</v>
      </c>
      <c r="K178" s="112">
        <f t="shared" si="157"/>
        <v>14.44744949475689</v>
      </c>
      <c r="L178" s="112">
        <f t="shared" si="157"/>
        <v>13.970595847017719</v>
      </c>
      <c r="M178" s="112">
        <f t="shared" si="157"/>
        <v>13.801546198330191</v>
      </c>
      <c r="N178" s="112">
        <f t="shared" si="157"/>
        <v>13.922544523427117</v>
      </c>
      <c r="O178" s="112">
        <f t="shared" si="157"/>
        <v>14.306551575326099</v>
      </c>
      <c r="P178" s="112">
        <f t="shared" si="157"/>
        <v>14.760912413562078</v>
      </c>
      <c r="Q178" s="112">
        <f t="shared" si="157"/>
        <v>15.149773832262177</v>
      </c>
      <c r="R178" s="112">
        <f t="shared" si="157"/>
        <v>15.651488272805922</v>
      </c>
      <c r="S178" s="112">
        <f t="shared" si="157"/>
        <v>15.792929672303691</v>
      </c>
      <c r="T178" s="112">
        <f t="shared" si="157"/>
        <v>15.970067940520513</v>
      </c>
      <c r="U178" s="112">
        <f t="shared" si="157"/>
        <v>16.097567524458064</v>
      </c>
      <c r="V178" s="112">
        <f t="shared" si="157"/>
        <v>15.886790852742415</v>
      </c>
      <c r="W178" s="112">
        <f t="shared" si="157"/>
        <v>15.55680616059961</v>
      </c>
      <c r="X178" s="112">
        <f t="shared" si="157"/>
        <v>15.746033749842955</v>
      </c>
      <c r="Y178" s="112">
        <f t="shared" si="157"/>
        <v>15.473018438915343</v>
      </c>
      <c r="Z178" s="112">
        <f t="shared" si="157"/>
        <v>15.598036698658786</v>
      </c>
      <c r="AA178" s="112">
        <f t="shared" si="157"/>
        <v>15.743607618566905</v>
      </c>
      <c r="AB178" s="112">
        <f t="shared" si="157"/>
        <v>15.498916284395909</v>
      </c>
      <c r="AC178" s="112">
        <f t="shared" si="157"/>
        <v>16.233229102022058</v>
      </c>
      <c r="AD178" s="112">
        <f t="shared" si="157"/>
        <v>16.094979105180144</v>
      </c>
      <c r="AE178" s="112">
        <f t="shared" si="157"/>
        <v>16.352203725684465</v>
      </c>
      <c r="AF178" s="112">
        <f t="shared" si="157"/>
        <v>16.413768635495689</v>
      </c>
      <c r="AG178" s="112">
        <f t="shared" si="157"/>
        <v>15.924357163305759</v>
      </c>
      <c r="AH178" s="113">
        <f t="shared" si="157"/>
        <v>17.057533989700183</v>
      </c>
      <c r="AI178" s="112">
        <f t="shared" ref="AI178" si="158">AI144/AI142</f>
        <v>18.110666541463697</v>
      </c>
      <c r="AJ178" s="112">
        <f>AJ144/AJ142</f>
        <v>19.882639033965162</v>
      </c>
      <c r="AK178" s="112">
        <f>AK144/AK142</f>
        <v>22.269094916896659</v>
      </c>
      <c r="AL178" s="113">
        <f t="shared" ref="AL178:AM178" si="159">AL144/AL142</f>
        <v>22.142401389523251</v>
      </c>
      <c r="AM178" s="112">
        <f t="shared" si="159"/>
        <v>21.168029115320156</v>
      </c>
      <c r="AN178" s="112">
        <f t="shared" ref="AN178" si="160">AN144/AN142</f>
        <v>20.005770548722303</v>
      </c>
      <c r="AO178" s="78"/>
      <c r="AP178" s="78"/>
      <c r="AQ178" s="21"/>
      <c r="AR178" s="22"/>
      <c r="AS178" s="80"/>
    </row>
    <row r="179" spans="1:45" x14ac:dyDescent="0.25">
      <c r="B179" s="19"/>
      <c r="C179" s="1" t="s">
        <v>19</v>
      </c>
      <c r="D179" s="112">
        <f>D147/D145</f>
        <v>29.004060273286878</v>
      </c>
      <c r="E179" s="112">
        <f t="shared" ref="E179:AH179" si="161">E147/E145</f>
        <v>28.75140628986691</v>
      </c>
      <c r="F179" s="112">
        <f t="shared" si="161"/>
        <v>28.536944920653571</v>
      </c>
      <c r="G179" s="112">
        <f t="shared" si="161"/>
        <v>28.02629816191665</v>
      </c>
      <c r="H179" s="112">
        <f t="shared" si="161"/>
        <v>27.560478917509379</v>
      </c>
      <c r="I179" s="112">
        <f t="shared" si="161"/>
        <v>27.353466848673435</v>
      </c>
      <c r="J179" s="112">
        <f t="shared" si="161"/>
        <v>26.825695333045491</v>
      </c>
      <c r="K179" s="112">
        <f t="shared" si="161"/>
        <v>26.411910259304673</v>
      </c>
      <c r="L179" s="112">
        <f t="shared" si="161"/>
        <v>26.151322093918129</v>
      </c>
      <c r="M179" s="112">
        <f t="shared" si="161"/>
        <v>26.46097301582904</v>
      </c>
      <c r="N179" s="112">
        <f t="shared" si="161"/>
        <v>27.158658317657331</v>
      </c>
      <c r="O179" s="112">
        <f t="shared" si="161"/>
        <v>28.422603937083256</v>
      </c>
      <c r="P179" s="112">
        <f t="shared" si="161"/>
        <v>29.075200433474592</v>
      </c>
      <c r="Q179" s="112">
        <f t="shared" si="161"/>
        <v>29.034535019471335</v>
      </c>
      <c r="R179" s="112">
        <f t="shared" si="161"/>
        <v>29.000225609238424</v>
      </c>
      <c r="S179" s="112">
        <f t="shared" si="161"/>
        <v>28.670668168079146</v>
      </c>
      <c r="T179" s="112">
        <f t="shared" si="161"/>
        <v>28.164422976500937</v>
      </c>
      <c r="U179" s="112">
        <f t="shared" si="161"/>
        <v>27.95784555542695</v>
      </c>
      <c r="V179" s="112">
        <f t="shared" si="161"/>
        <v>27.944161380977484</v>
      </c>
      <c r="W179" s="112">
        <f t="shared" si="161"/>
        <v>28.461464761001945</v>
      </c>
      <c r="X179" s="112">
        <f t="shared" si="161"/>
        <v>29.929985149215987</v>
      </c>
      <c r="Y179" s="112">
        <f t="shared" si="161"/>
        <v>31.804578363028646</v>
      </c>
      <c r="Z179" s="112">
        <f t="shared" si="161"/>
        <v>31.995386895366885</v>
      </c>
      <c r="AA179" s="112">
        <f t="shared" si="161"/>
        <v>31.654742916693174</v>
      </c>
      <c r="AB179" s="112">
        <f t="shared" si="161"/>
        <v>30.67334476200034</v>
      </c>
      <c r="AC179" s="112">
        <f t="shared" si="161"/>
        <v>29.475970718504289</v>
      </c>
      <c r="AD179" s="112">
        <f t="shared" si="161"/>
        <v>29.34749993316877</v>
      </c>
      <c r="AE179" s="112">
        <f t="shared" si="161"/>
        <v>28.286739760375106</v>
      </c>
      <c r="AF179" s="112">
        <f t="shared" si="161"/>
        <v>27.322602811010068</v>
      </c>
      <c r="AG179" s="112">
        <f t="shared" si="161"/>
        <v>26.748751568460502</v>
      </c>
      <c r="AH179" s="113">
        <f t="shared" si="161"/>
        <v>26.783240714208027</v>
      </c>
      <c r="AI179" s="112">
        <f t="shared" ref="AI179:AJ179" si="162">AI147/AI145</f>
        <v>28.711148642887061</v>
      </c>
      <c r="AJ179" s="112">
        <f t="shared" si="162"/>
        <v>30.687597079507857</v>
      </c>
      <c r="AK179" s="112">
        <f t="shared" ref="AK179:AL179" si="163">AK147/AK145</f>
        <v>32.335952511489722</v>
      </c>
      <c r="AL179" s="113">
        <f t="shared" si="163"/>
        <v>32.84708205958794</v>
      </c>
      <c r="AM179" s="112">
        <f t="shared" ref="AM179:AN179" si="164">AM147/AM145</f>
        <v>31.468114853948983</v>
      </c>
      <c r="AN179" s="112">
        <f t="shared" si="164"/>
        <v>30.55678700031816</v>
      </c>
      <c r="AO179" s="78"/>
      <c r="AP179" s="78"/>
      <c r="AQ179" s="21"/>
      <c r="AR179" s="22"/>
      <c r="AS179" s="80"/>
    </row>
    <row r="180" spans="1:45" x14ac:dyDescent="0.25">
      <c r="B180" s="19"/>
      <c r="C180" s="1" t="s">
        <v>58</v>
      </c>
      <c r="D180" s="112">
        <f>D150/D148</f>
        <v>20.991549214378857</v>
      </c>
      <c r="E180" s="112">
        <f t="shared" ref="E180:AI180" si="165">E150/E148</f>
        <v>20.684079256256659</v>
      </c>
      <c r="F180" s="112">
        <f t="shared" si="165"/>
        <v>20.529297705540213</v>
      </c>
      <c r="G180" s="112">
        <f t="shared" si="165"/>
        <v>20.439656373215485</v>
      </c>
      <c r="H180" s="112">
        <f t="shared" si="165"/>
        <v>20.340041319399141</v>
      </c>
      <c r="I180" s="112">
        <f t="shared" si="165"/>
        <v>20.503093033392872</v>
      </c>
      <c r="J180" s="112">
        <f t="shared" si="165"/>
        <v>20.778897268097378</v>
      </c>
      <c r="K180" s="112">
        <f t="shared" si="165"/>
        <v>21.077658490918417</v>
      </c>
      <c r="L180" s="112">
        <f t="shared" si="165"/>
        <v>21.294645746443333</v>
      </c>
      <c r="M180" s="112">
        <f t="shared" si="165"/>
        <v>21.38757233024182</v>
      </c>
      <c r="N180" s="112">
        <f t="shared" si="165"/>
        <v>21.541505042973657</v>
      </c>
      <c r="O180" s="112">
        <f t="shared" si="165"/>
        <v>21.740906563511771</v>
      </c>
      <c r="P180" s="112">
        <f t="shared" si="165"/>
        <v>22.334480270186351</v>
      </c>
      <c r="Q180" s="112">
        <f t="shared" si="165"/>
        <v>22.96796478985048</v>
      </c>
      <c r="R180" s="112">
        <f t="shared" si="165"/>
        <v>23.255969073011777</v>
      </c>
      <c r="S180" s="112">
        <f t="shared" si="165"/>
        <v>23.598778759298582</v>
      </c>
      <c r="T180" s="112">
        <f t="shared" si="165"/>
        <v>23.816759535002273</v>
      </c>
      <c r="U180" s="112">
        <f t="shared" si="165"/>
        <v>24.146183291977678</v>
      </c>
      <c r="V180" s="112">
        <f t="shared" si="165"/>
        <v>24.585409952141855</v>
      </c>
      <c r="W180" s="112">
        <f t="shared" si="165"/>
        <v>25.004725757612615</v>
      </c>
      <c r="X180" s="112">
        <f t="shared" si="165"/>
        <v>25.664168258471658</v>
      </c>
      <c r="Y180" s="112">
        <f t="shared" si="165"/>
        <v>26.160749394750525</v>
      </c>
      <c r="Z180" s="112">
        <f t="shared" si="165"/>
        <v>26.65427231319639</v>
      </c>
      <c r="AA180" s="112">
        <f t="shared" si="165"/>
        <v>27.097906672233407</v>
      </c>
      <c r="AB180" s="112">
        <f t="shared" si="165"/>
        <v>27.184446965915964</v>
      </c>
      <c r="AC180" s="112">
        <f t="shared" si="165"/>
        <v>27.29041279804191</v>
      </c>
      <c r="AD180" s="112">
        <f t="shared" si="165"/>
        <v>27.392588797894462</v>
      </c>
      <c r="AE180" s="112">
        <f>AE150/AE148</f>
        <v>27.314487523536005</v>
      </c>
      <c r="AF180" s="112">
        <f t="shared" si="165"/>
        <v>27.268311156453777</v>
      </c>
      <c r="AG180" s="112">
        <f t="shared" si="165"/>
        <v>27.333276049515092</v>
      </c>
      <c r="AH180" s="113">
        <f t="shared" si="165"/>
        <v>29.253399724917521</v>
      </c>
      <c r="AI180" s="112">
        <f t="shared" si="165"/>
        <v>32.091932823417395</v>
      </c>
      <c r="AJ180" s="112">
        <f>AJ150/AJ148</f>
        <v>34.683431936470754</v>
      </c>
      <c r="AK180" s="112">
        <f>AK150/AK148</f>
        <v>37.156430670422822</v>
      </c>
      <c r="AL180" s="113">
        <f t="shared" ref="AL180" si="166">AL150/AL148</f>
        <v>35.558052391465438</v>
      </c>
      <c r="AM180" s="112">
        <f>AM150/AM148</f>
        <v>33.095044613158507</v>
      </c>
      <c r="AN180" s="112">
        <f t="shared" ref="AN180" si="167">AN150/AN148</f>
        <v>30.834641668975156</v>
      </c>
      <c r="AO180" s="78"/>
      <c r="AP180" s="78"/>
      <c r="AQ180" s="21"/>
      <c r="AR180" s="22"/>
      <c r="AS180" s="80"/>
    </row>
    <row r="181" spans="1:45" x14ac:dyDescent="0.25">
      <c r="B181" s="19"/>
      <c r="AN181" s="22"/>
      <c r="AO181" s="22"/>
      <c r="AQ181" s="22"/>
      <c r="AR181" s="22"/>
      <c r="AS181" s="22"/>
    </row>
    <row r="182" spans="1:45" x14ac:dyDescent="0.25">
      <c r="B182" s="19"/>
    </row>
    <row r="183" spans="1:45" x14ac:dyDescent="0.25">
      <c r="A183" s="67"/>
      <c r="B183" s="19"/>
    </row>
    <row r="184" spans="1:45" x14ac:dyDescent="0.25">
      <c r="A184" s="67"/>
      <c r="C184"/>
      <c r="AN184" s="57"/>
      <c r="AO184" s="57"/>
      <c r="AP184" s="76"/>
    </row>
    <row r="185" spans="1:45" x14ac:dyDescent="0.25">
      <c r="C185"/>
      <c r="AA185" s="1"/>
      <c r="AB185" s="31"/>
      <c r="AC185" s="63"/>
      <c r="AD185" s="63"/>
      <c r="AE185" s="1"/>
    </row>
    <row r="186" spans="1:45" x14ac:dyDescent="0.25">
      <c r="C186" t="s">
        <v>100</v>
      </c>
      <c r="O186" s="1"/>
      <c r="P186" s="31"/>
      <c r="Q186" s="31"/>
      <c r="R186" s="31"/>
      <c r="S186" s="31"/>
    </row>
    <row r="187" spans="1:45" x14ac:dyDescent="0.25">
      <c r="C187" t="s">
        <v>100</v>
      </c>
      <c r="G187" s="1"/>
      <c r="H187" s="31"/>
      <c r="I187" s="31"/>
      <c r="J187" s="31"/>
      <c r="K187" s="31"/>
    </row>
    <row r="188" spans="1:45" x14ac:dyDescent="0.25">
      <c r="C188" s="1" t="s">
        <v>100</v>
      </c>
      <c r="D188" s="31"/>
      <c r="E188" s="31"/>
      <c r="F188" s="31"/>
      <c r="G188" s="31"/>
    </row>
    <row r="189" spans="1:45" x14ac:dyDescent="0.25">
      <c r="D189" s="31"/>
      <c r="E189" s="31"/>
      <c r="F189" s="31"/>
      <c r="G189" s="31"/>
    </row>
    <row r="190" spans="1:45" x14ac:dyDescent="0.25">
      <c r="D190" s="31"/>
      <c r="E190" s="31"/>
      <c r="F190" s="31"/>
      <c r="G190" s="31"/>
    </row>
    <row r="191" spans="1:45" x14ac:dyDescent="0.25">
      <c r="C191"/>
    </row>
    <row r="192" spans="1:45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2:42" x14ac:dyDescent="0.25">
      <c r="C209"/>
    </row>
    <row r="210" spans="2:42" x14ac:dyDescent="0.25">
      <c r="C210"/>
    </row>
    <row r="211" spans="2:42" x14ac:dyDescent="0.25">
      <c r="C211"/>
    </row>
    <row r="212" spans="2:42" x14ac:dyDescent="0.25">
      <c r="C212"/>
    </row>
    <row r="213" spans="2:42" x14ac:dyDescent="0.25">
      <c r="C213"/>
    </row>
    <row r="214" spans="2:42" x14ac:dyDescent="0.25">
      <c r="C214"/>
    </row>
    <row r="215" spans="2:42" x14ac:dyDescent="0.25">
      <c r="C215"/>
    </row>
    <row r="216" spans="2:42" x14ac:dyDescent="0.25">
      <c r="C216"/>
      <c r="AE216" s="22"/>
      <c r="AH216"/>
      <c r="AI216" s="22"/>
      <c r="AL216"/>
      <c r="AM216" s="22"/>
      <c r="AP216"/>
    </row>
    <row r="217" spans="2:42" x14ac:dyDescent="0.25">
      <c r="C217"/>
      <c r="AB217" s="22"/>
      <c r="AF217" s="22"/>
      <c r="AH217"/>
      <c r="AJ217" s="22"/>
      <c r="AL217"/>
      <c r="AP217"/>
    </row>
    <row r="218" spans="2:42" x14ac:dyDescent="0.25">
      <c r="C218"/>
      <c r="AB218" s="22"/>
      <c r="AF218" s="22"/>
      <c r="AH218"/>
      <c r="AJ218" s="22"/>
      <c r="AL218"/>
      <c r="AP218"/>
    </row>
    <row r="219" spans="2:42" x14ac:dyDescent="0.25">
      <c r="C219"/>
      <c r="AB219" s="22"/>
      <c r="AF219" s="22"/>
      <c r="AH219"/>
      <c r="AJ219" s="22"/>
      <c r="AL219"/>
      <c r="AP219"/>
    </row>
    <row r="220" spans="2:42" x14ac:dyDescent="0.25">
      <c r="C220"/>
      <c r="P220" s="22"/>
      <c r="T220" s="22"/>
      <c r="AH220"/>
      <c r="AL220"/>
      <c r="AP220"/>
    </row>
    <row r="221" spans="2:42" x14ac:dyDescent="0.25">
      <c r="B221" s="67"/>
      <c r="C221"/>
      <c r="Q221" s="22"/>
      <c r="AH221"/>
      <c r="AL221"/>
      <c r="AP221"/>
    </row>
    <row r="222" spans="2:42" x14ac:dyDescent="0.25">
      <c r="B222" s="67"/>
      <c r="C222"/>
      <c r="N222" s="22"/>
      <c r="R222" s="22"/>
      <c r="AH222"/>
      <c r="AL222"/>
      <c r="AP222"/>
    </row>
    <row r="223" spans="2:42" x14ac:dyDescent="0.25">
      <c r="B223" s="67"/>
      <c r="C223"/>
      <c r="O223" s="22"/>
      <c r="AH223"/>
      <c r="AL223"/>
      <c r="AP223"/>
    </row>
    <row r="224" spans="2:42" x14ac:dyDescent="0.25">
      <c r="C224"/>
      <c r="K224" s="22"/>
      <c r="O224" s="22"/>
      <c r="AH224"/>
      <c r="AL224"/>
      <c r="AP224"/>
    </row>
    <row r="225" spans="3:42" x14ac:dyDescent="0.25">
      <c r="C225"/>
      <c r="J225" s="22"/>
      <c r="AH225"/>
      <c r="AL225"/>
      <c r="AP225"/>
    </row>
    <row r="226" spans="3:42" x14ac:dyDescent="0.25">
      <c r="C226"/>
      <c r="J226" s="22" t="s">
        <v>100</v>
      </c>
      <c r="N226" s="22"/>
      <c r="R226" s="22"/>
      <c r="AH226"/>
      <c r="AL226"/>
      <c r="AP226"/>
    </row>
    <row r="227" spans="3:42" x14ac:dyDescent="0.25">
      <c r="C227"/>
      <c r="G227" s="22"/>
      <c r="K227" s="22"/>
      <c r="AH227"/>
      <c r="AL227"/>
      <c r="AP227"/>
    </row>
    <row r="228" spans="3:42" x14ac:dyDescent="0.25">
      <c r="C228"/>
      <c r="G228" s="22"/>
      <c r="K228" s="22"/>
      <c r="AH228"/>
      <c r="AL228"/>
      <c r="AP228"/>
    </row>
    <row r="229" spans="3:42" x14ac:dyDescent="0.25">
      <c r="C229"/>
      <c r="G229" s="22"/>
      <c r="K229" s="22"/>
      <c r="AH229"/>
      <c r="AL229"/>
      <c r="AP229"/>
    </row>
    <row r="230" spans="3:42" x14ac:dyDescent="0.25">
      <c r="C230"/>
      <c r="G230" s="22"/>
      <c r="K230" s="22"/>
      <c r="AH230"/>
      <c r="AL230"/>
      <c r="AP230"/>
    </row>
    <row r="231" spans="3:42" x14ac:dyDescent="0.25">
      <c r="C231"/>
      <c r="G231" s="22"/>
      <c r="AH231"/>
      <c r="AL231"/>
      <c r="AP231"/>
    </row>
    <row r="232" spans="3:42" x14ac:dyDescent="0.25">
      <c r="C232"/>
      <c r="G232" s="22"/>
      <c r="AH232"/>
      <c r="AL232"/>
      <c r="AP232"/>
    </row>
    <row r="233" spans="3:42" x14ac:dyDescent="0.25">
      <c r="C233"/>
      <c r="J233" s="22"/>
      <c r="AH233"/>
      <c r="AL233"/>
      <c r="AP233"/>
    </row>
    <row r="234" spans="3:42" x14ac:dyDescent="0.25">
      <c r="C234"/>
      <c r="J234" s="22"/>
      <c r="AH234"/>
      <c r="AL234"/>
      <c r="AP234"/>
    </row>
    <row r="235" spans="3:42" x14ac:dyDescent="0.25">
      <c r="C235"/>
      <c r="J235" s="22"/>
      <c r="AH235"/>
      <c r="AL235"/>
      <c r="AP235"/>
    </row>
    <row r="236" spans="3:42" x14ac:dyDescent="0.25">
      <c r="C236"/>
      <c r="J236" s="22"/>
      <c r="AH236"/>
      <c r="AL236"/>
      <c r="AP236"/>
    </row>
    <row r="237" spans="3:42" x14ac:dyDescent="0.25">
      <c r="C237"/>
      <c r="J237" s="22"/>
      <c r="AH237"/>
      <c r="AL237"/>
      <c r="AP237"/>
    </row>
    <row r="238" spans="3:42" x14ac:dyDescent="0.25">
      <c r="C238"/>
      <c r="M238" s="22"/>
      <c r="AH238"/>
      <c r="AL238"/>
      <c r="AP238"/>
    </row>
    <row r="239" spans="3:42" x14ac:dyDescent="0.25">
      <c r="C239"/>
      <c r="M239" s="22"/>
      <c r="AH239"/>
      <c r="AL239"/>
      <c r="AP239"/>
    </row>
    <row r="240" spans="3:42" x14ac:dyDescent="0.25">
      <c r="C240"/>
      <c r="M240" s="22"/>
      <c r="AH240"/>
      <c r="AL240"/>
      <c r="AP240"/>
    </row>
    <row r="241" spans="3:42" x14ac:dyDescent="0.25">
      <c r="C241"/>
      <c r="M241" s="22"/>
      <c r="AH241"/>
      <c r="AL241"/>
      <c r="AP241"/>
    </row>
    <row r="242" spans="3:42" x14ac:dyDescent="0.25">
      <c r="C242"/>
      <c r="M242" s="22"/>
      <c r="AH242"/>
      <c r="AL242"/>
      <c r="AP242"/>
    </row>
    <row r="243" spans="3:42" x14ac:dyDescent="0.25">
      <c r="C243"/>
      <c r="M243" s="22"/>
      <c r="AH243"/>
      <c r="AL243"/>
      <c r="AP243"/>
    </row>
    <row r="244" spans="3:42" x14ac:dyDescent="0.25">
      <c r="C244"/>
      <c r="M244" s="22"/>
      <c r="AH244"/>
      <c r="AL244"/>
      <c r="AP244"/>
    </row>
    <row r="245" spans="3:42" x14ac:dyDescent="0.25">
      <c r="C245"/>
      <c r="M245" s="22"/>
      <c r="AH245"/>
      <c r="AL245"/>
      <c r="AP245"/>
    </row>
    <row r="246" spans="3:42" x14ac:dyDescent="0.25">
      <c r="C246"/>
      <c r="L246" s="22"/>
      <c r="P246" s="22"/>
      <c r="AH246"/>
      <c r="AL246"/>
      <c r="AP246"/>
    </row>
    <row r="247" spans="3:42" x14ac:dyDescent="0.25">
      <c r="C247"/>
      <c r="L247" s="22"/>
      <c r="P247" s="22"/>
      <c r="AH247"/>
      <c r="AL247"/>
      <c r="AP247"/>
    </row>
    <row r="248" spans="3:42" x14ac:dyDescent="0.25">
      <c r="C248"/>
      <c r="L248" s="22"/>
      <c r="P248" s="22"/>
      <c r="AH248"/>
      <c r="AL248"/>
      <c r="AP248"/>
    </row>
    <row r="249" spans="3:42" x14ac:dyDescent="0.25">
      <c r="C249"/>
      <c r="L249" s="22"/>
      <c r="P249" s="22"/>
      <c r="AH249"/>
      <c r="AL249"/>
      <c r="AP249"/>
    </row>
    <row r="250" spans="3:42" x14ac:dyDescent="0.25">
      <c r="C250"/>
      <c r="L250" s="22"/>
      <c r="P250" s="22"/>
      <c r="AH250"/>
      <c r="AL250"/>
      <c r="AP250"/>
    </row>
    <row r="251" spans="3:42" x14ac:dyDescent="0.25">
      <c r="C251"/>
      <c r="L251" s="22"/>
      <c r="P251" s="22"/>
      <c r="AH251"/>
      <c r="AL251"/>
      <c r="AP251"/>
    </row>
    <row r="252" spans="3:42" x14ac:dyDescent="0.25">
      <c r="C252"/>
      <c r="L252" s="22"/>
      <c r="P252" s="22"/>
      <c r="AH252"/>
      <c r="AL252"/>
      <c r="AP252"/>
    </row>
    <row r="253" spans="3:42" x14ac:dyDescent="0.25">
      <c r="C253"/>
      <c r="L253" s="22"/>
      <c r="P253" s="22"/>
      <c r="AH253"/>
      <c r="AL253"/>
      <c r="AP253"/>
    </row>
    <row r="254" spans="3:42" x14ac:dyDescent="0.25">
      <c r="C254"/>
      <c r="L254" s="22"/>
      <c r="P254" s="22"/>
      <c r="AH254"/>
      <c r="AL254"/>
      <c r="AP254"/>
    </row>
    <row r="255" spans="3:42" x14ac:dyDescent="0.25">
      <c r="C255"/>
      <c r="L255" s="22"/>
      <c r="P255" s="22"/>
      <c r="AH255"/>
      <c r="AL255"/>
      <c r="AP255"/>
    </row>
    <row r="256" spans="3:42" x14ac:dyDescent="0.25">
      <c r="C256"/>
      <c r="P256" s="22"/>
      <c r="AH256"/>
      <c r="AL256"/>
      <c r="AP256"/>
    </row>
    <row r="257" spans="3:42" x14ac:dyDescent="0.25">
      <c r="C257"/>
      <c r="P257" s="22"/>
      <c r="T257" s="22"/>
      <c r="AH257"/>
      <c r="AL257"/>
      <c r="AP257"/>
    </row>
    <row r="258" spans="3:42" x14ac:dyDescent="0.25">
      <c r="C258"/>
      <c r="S258" s="22"/>
      <c r="AH258"/>
      <c r="AL258"/>
      <c r="AP258"/>
    </row>
    <row r="259" spans="3:42" x14ac:dyDescent="0.25">
      <c r="C259"/>
      <c r="S259" s="22"/>
      <c r="AH259"/>
      <c r="AL259"/>
      <c r="AP259"/>
    </row>
    <row r="260" spans="3:42" x14ac:dyDescent="0.25">
      <c r="C260"/>
      <c r="S260" s="22"/>
      <c r="AH260"/>
      <c r="AL260"/>
      <c r="AP260"/>
    </row>
    <row r="261" spans="3:42" x14ac:dyDescent="0.25">
      <c r="C261"/>
      <c r="S261" s="22"/>
      <c r="AH261"/>
      <c r="AL261"/>
      <c r="AP261"/>
    </row>
    <row r="262" spans="3:42" x14ac:dyDescent="0.25">
      <c r="C262"/>
      <c r="S262" s="22"/>
      <c r="AH262"/>
      <c r="AL262"/>
      <c r="AP262"/>
    </row>
    <row r="263" spans="3:42" x14ac:dyDescent="0.25">
      <c r="C263"/>
      <c r="S263" s="22"/>
      <c r="AH263"/>
      <c r="AL263"/>
      <c r="AP263"/>
    </row>
    <row r="264" spans="3:42" x14ac:dyDescent="0.25">
      <c r="C264"/>
      <c r="S264" s="22"/>
      <c r="AH264"/>
      <c r="AL264"/>
      <c r="AP264"/>
    </row>
    <row r="265" spans="3:42" x14ac:dyDescent="0.25">
      <c r="C265"/>
      <c r="S265" s="22"/>
      <c r="AH265"/>
      <c r="AL265"/>
      <c r="AP265"/>
    </row>
    <row r="266" spans="3:42" x14ac:dyDescent="0.25">
      <c r="C266"/>
      <c r="S266" s="22"/>
      <c r="AH266"/>
      <c r="AL266"/>
      <c r="AP266"/>
    </row>
    <row r="267" spans="3:42" x14ac:dyDescent="0.25">
      <c r="C267"/>
      <c r="S267" s="22"/>
      <c r="AH267"/>
      <c r="AL267"/>
      <c r="AP267"/>
    </row>
    <row r="268" spans="3:42" x14ac:dyDescent="0.25">
      <c r="C268"/>
      <c r="S268" s="22"/>
      <c r="AH268"/>
      <c r="AL268"/>
      <c r="AP268"/>
    </row>
    <row r="269" spans="3:42" x14ac:dyDescent="0.25">
      <c r="C269"/>
      <c r="S269" s="22"/>
      <c r="AH269"/>
      <c r="AL269"/>
      <c r="AP269"/>
    </row>
    <row r="270" spans="3:42" x14ac:dyDescent="0.25">
      <c r="C270"/>
      <c r="S270" s="22"/>
      <c r="AH270"/>
      <c r="AL270"/>
      <c r="AP270"/>
    </row>
    <row r="271" spans="3:42" x14ac:dyDescent="0.25">
      <c r="R271" s="22"/>
      <c r="V271" s="22"/>
      <c r="AH271"/>
      <c r="AL271"/>
      <c r="AP271"/>
    </row>
    <row r="272" spans="3:42" x14ac:dyDescent="0.25">
      <c r="R272" s="22"/>
      <c r="V272" s="22"/>
      <c r="AH272"/>
      <c r="AL272"/>
      <c r="AP272"/>
    </row>
    <row r="273" spans="18:42" x14ac:dyDescent="0.25">
      <c r="R273" s="22"/>
      <c r="V273" s="22"/>
      <c r="AH273"/>
      <c r="AL273"/>
      <c r="AP273"/>
    </row>
    <row r="274" spans="18:42" x14ac:dyDescent="0.25">
      <c r="R274" s="22"/>
      <c r="V274" s="22"/>
      <c r="AH274"/>
      <c r="AL274"/>
      <c r="AP274"/>
    </row>
    <row r="275" spans="18:42" x14ac:dyDescent="0.25">
      <c r="R275" s="22"/>
      <c r="V275" s="22"/>
      <c r="AH275"/>
      <c r="AL275"/>
      <c r="AP275"/>
    </row>
    <row r="276" spans="18:42" x14ac:dyDescent="0.25">
      <c r="R276" s="22"/>
      <c r="V276" s="22"/>
      <c r="AH276"/>
      <c r="AL276"/>
      <c r="AP276"/>
    </row>
    <row r="277" spans="18:42" x14ac:dyDescent="0.25">
      <c r="R277" s="22"/>
      <c r="V277" s="22"/>
      <c r="AH277"/>
      <c r="AL277"/>
      <c r="AP277"/>
    </row>
    <row r="278" spans="18:42" x14ac:dyDescent="0.25">
      <c r="S278" s="22"/>
      <c r="W278" s="22"/>
      <c r="AH278"/>
      <c r="AL278"/>
      <c r="AP278"/>
    </row>
    <row r="279" spans="18:42" x14ac:dyDescent="0.25">
      <c r="S279" s="22"/>
      <c r="W279" s="22"/>
      <c r="AH279"/>
      <c r="AL279"/>
      <c r="AP279"/>
    </row>
    <row r="280" spans="18:42" x14ac:dyDescent="0.25">
      <c r="V280" s="22"/>
      <c r="Z280" s="22"/>
      <c r="AH280"/>
      <c r="AL280"/>
      <c r="AP280"/>
    </row>
    <row r="281" spans="18:42" x14ac:dyDescent="0.25">
      <c r="V281" s="22"/>
      <c r="Z281" s="22"/>
      <c r="AH281"/>
      <c r="AL281"/>
      <c r="AP281"/>
    </row>
    <row r="282" spans="18:42" x14ac:dyDescent="0.25">
      <c r="V282" s="22"/>
      <c r="Z282" s="22"/>
      <c r="AH282"/>
      <c r="AL282"/>
      <c r="AP282"/>
    </row>
    <row r="283" spans="18:42" x14ac:dyDescent="0.25">
      <c r="V283" s="22"/>
      <c r="Z283" s="22"/>
      <c r="AH283"/>
      <c r="AL283"/>
      <c r="AP283"/>
    </row>
    <row r="284" spans="18:42" x14ac:dyDescent="0.25">
      <c r="V284" s="22"/>
      <c r="Z284" s="22"/>
      <c r="AH284"/>
      <c r="AL284"/>
      <c r="AP284"/>
    </row>
    <row r="285" spans="18:42" x14ac:dyDescent="0.25">
      <c r="V285" s="22"/>
      <c r="Z285" s="22"/>
      <c r="AH285"/>
      <c r="AL285"/>
      <c r="AP285"/>
    </row>
    <row r="286" spans="18:42" x14ac:dyDescent="0.25">
      <c r="V286" s="22"/>
      <c r="Z286" s="22"/>
      <c r="AH286"/>
      <c r="AL286"/>
      <c r="AP286"/>
    </row>
    <row r="287" spans="18:42" x14ac:dyDescent="0.25">
      <c r="V287" s="22"/>
      <c r="Z287" s="22"/>
      <c r="AH287"/>
      <c r="AL287"/>
      <c r="AP287"/>
    </row>
    <row r="288" spans="18:42" x14ac:dyDescent="0.25">
      <c r="V288" s="22"/>
      <c r="Z288" s="22"/>
      <c r="AH288"/>
      <c r="AL288"/>
      <c r="AP288"/>
    </row>
    <row r="289" spans="22:42" x14ac:dyDescent="0.25">
      <c r="V289" s="22"/>
      <c r="Z289" s="22"/>
      <c r="AH289"/>
      <c r="AL289"/>
      <c r="AP289"/>
    </row>
    <row r="290" spans="22:42" x14ac:dyDescent="0.25">
      <c r="V290" s="22"/>
      <c r="Z290" s="22"/>
      <c r="AH290"/>
      <c r="AL290"/>
      <c r="AP290"/>
    </row>
    <row r="291" spans="22:42" x14ac:dyDescent="0.25">
      <c r="V291" s="22"/>
      <c r="Z291" s="22"/>
      <c r="AH291"/>
      <c r="AL291"/>
      <c r="AP291"/>
    </row>
    <row r="292" spans="22:42" x14ac:dyDescent="0.25">
      <c r="V292" s="22"/>
      <c r="Z292" s="22"/>
      <c r="AH292"/>
      <c r="AL292"/>
      <c r="AP292"/>
    </row>
    <row r="293" spans="22:42" x14ac:dyDescent="0.25">
      <c r="V293" s="22"/>
      <c r="Z293" s="22"/>
      <c r="AH293"/>
      <c r="AL293"/>
      <c r="AP293"/>
    </row>
    <row r="294" spans="22:42" x14ac:dyDescent="0.25">
      <c r="V294" s="22"/>
      <c r="Z294" s="22"/>
      <c r="AH294"/>
      <c r="AL294"/>
      <c r="AP294"/>
    </row>
    <row r="295" spans="22:42" x14ac:dyDescent="0.25">
      <c r="V295" s="22"/>
      <c r="Z295" s="22"/>
      <c r="AH295"/>
      <c r="AL295"/>
      <c r="AP295"/>
    </row>
    <row r="296" spans="22:42" x14ac:dyDescent="0.25">
      <c r="V296" s="22"/>
      <c r="Z296" s="22"/>
      <c r="AH296"/>
      <c r="AL296"/>
      <c r="AP296"/>
    </row>
  </sheetData>
  <mergeCells count="69">
    <mergeCell ref="BG66:BG68"/>
    <mergeCell ref="BG69:BG71"/>
    <mergeCell ref="BG72:BG74"/>
    <mergeCell ref="BG51:BG53"/>
    <mergeCell ref="BG54:BG56"/>
    <mergeCell ref="BG57:BG59"/>
    <mergeCell ref="BG60:BG62"/>
    <mergeCell ref="BG63:BG65"/>
    <mergeCell ref="BG36:BG38"/>
    <mergeCell ref="BG39:BG41"/>
    <mergeCell ref="BG42:BG44"/>
    <mergeCell ref="BG45:BG47"/>
    <mergeCell ref="BG48:BG50"/>
    <mergeCell ref="BG21:BG23"/>
    <mergeCell ref="BG24:BG26"/>
    <mergeCell ref="BG27:BG29"/>
    <mergeCell ref="BG30:BG32"/>
    <mergeCell ref="BG33:BG35"/>
    <mergeCell ref="BG6:BG8"/>
    <mergeCell ref="BG9:BG11"/>
    <mergeCell ref="BG12:BG14"/>
    <mergeCell ref="BG15:BG17"/>
    <mergeCell ref="BG18:BG20"/>
    <mergeCell ref="B66:B68"/>
    <mergeCell ref="B69:B71"/>
    <mergeCell ref="B42:B44"/>
    <mergeCell ref="B45:B47"/>
    <mergeCell ref="B48:B50"/>
    <mergeCell ref="B51:B53"/>
    <mergeCell ref="B54:B56"/>
    <mergeCell ref="B72:B74"/>
    <mergeCell ref="B39:B41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57:B59"/>
    <mergeCell ref="B60:B62"/>
    <mergeCell ref="B63:B65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42:B144"/>
    <mergeCell ref="B145:B147"/>
    <mergeCell ref="B148:B150"/>
    <mergeCell ref="B127:B129"/>
    <mergeCell ref="B130:B132"/>
    <mergeCell ref="B133:B135"/>
    <mergeCell ref="B136:B138"/>
    <mergeCell ref="B139:B141"/>
  </mergeCells>
  <conditionalFormatting sqref="AX82:AX104">
    <cfRule type="cellIs" dxfId="9" priority="11" operator="greaterThan">
      <formula>0</formula>
    </cfRule>
  </conditionalFormatting>
  <conditionalFormatting sqref="AV82:AW104">
    <cfRule type="cellIs" dxfId="8" priority="10" operator="greaterThan">
      <formula>0</formula>
    </cfRule>
  </conditionalFormatting>
  <conditionalFormatting sqref="AU82:AU10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Y82:AY103">
    <cfRule type="cellIs" dxfId="7" priority="7" operator="lessThan">
      <formula>6</formula>
    </cfRule>
    <cfRule type="cellIs" dxfId="6" priority="8" operator="greaterThan">
      <formula>17</formula>
    </cfRule>
  </conditionalFormatting>
  <conditionalFormatting sqref="BA82:BA10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58:AP180">
    <cfRule type="cellIs" dxfId="5" priority="3" operator="lessThan">
      <formula>0</formula>
    </cfRule>
  </conditionalFormatting>
  <conditionalFormatting sqref="AR158:AR179">
    <cfRule type="cellIs" dxfId="4" priority="1" operator="lessThan">
      <formula>6</formula>
    </cfRule>
    <cfRule type="cellIs" dxfId="3" priority="2" operator="greaterThan">
      <formula>17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CA95"/>
  <sheetViews>
    <sheetView topLeftCell="A13" zoomScaleNormal="100" workbookViewId="0">
      <selection activeCell="AN44" sqref="AN44"/>
    </sheetView>
  </sheetViews>
  <sheetFormatPr defaultRowHeight="15" x14ac:dyDescent="0.25"/>
  <cols>
    <col min="2" max="2" width="16.85546875" customWidth="1"/>
    <col min="3" max="3" width="10.5703125" customWidth="1"/>
    <col min="4" max="4" width="8.85546875" customWidth="1"/>
    <col min="5" max="6" width="10.28515625" customWidth="1"/>
    <col min="26" max="40" width="10.5703125" bestFit="1" customWidth="1"/>
  </cols>
  <sheetData>
    <row r="6" spans="2:79" x14ac:dyDescent="0.25">
      <c r="B6" s="9" t="s">
        <v>94</v>
      </c>
      <c r="C6" s="9"/>
      <c r="D6" s="9"/>
      <c r="E6" s="9"/>
      <c r="F6" s="9"/>
      <c r="G6" s="9"/>
      <c r="H6" s="7"/>
      <c r="I6" s="7"/>
    </row>
    <row r="8" spans="2:79" ht="30" x14ac:dyDescent="0.25">
      <c r="B8" s="8"/>
      <c r="C8" s="29" t="s">
        <v>21</v>
      </c>
      <c r="D8" s="29" t="s">
        <v>22</v>
      </c>
      <c r="E8" s="29" t="s">
        <v>23</v>
      </c>
      <c r="F8" s="29" t="s">
        <v>24</v>
      </c>
      <c r="G8" s="29" t="s">
        <v>25</v>
      </c>
      <c r="H8" s="29" t="s">
        <v>26</v>
      </c>
      <c r="I8" s="29" t="s">
        <v>27</v>
      </c>
      <c r="J8" s="29" t="s">
        <v>28</v>
      </c>
      <c r="K8" s="29" t="s">
        <v>29</v>
      </c>
      <c r="L8" s="29" t="s">
        <v>30</v>
      </c>
      <c r="M8" s="29" t="s">
        <v>31</v>
      </c>
      <c r="N8" s="29" t="s">
        <v>32</v>
      </c>
      <c r="O8" s="29" t="s">
        <v>33</v>
      </c>
      <c r="P8" s="29" t="s">
        <v>34</v>
      </c>
      <c r="Q8" s="29" t="s">
        <v>35</v>
      </c>
      <c r="R8" s="29" t="s">
        <v>36</v>
      </c>
      <c r="S8" s="29" t="s">
        <v>37</v>
      </c>
      <c r="T8" s="29" t="s">
        <v>38</v>
      </c>
      <c r="U8" s="29" t="s">
        <v>39</v>
      </c>
      <c r="V8" s="29" t="s">
        <v>40</v>
      </c>
      <c r="W8" s="29" t="s">
        <v>41</v>
      </c>
      <c r="X8" s="29" t="s">
        <v>42</v>
      </c>
      <c r="Y8" s="29" t="s">
        <v>43</v>
      </c>
      <c r="Z8" s="29" t="s">
        <v>44</v>
      </c>
      <c r="AA8" s="29" t="s">
        <v>45</v>
      </c>
      <c r="AB8" s="29" t="s">
        <v>46</v>
      </c>
      <c r="AC8" s="29" t="s">
        <v>47</v>
      </c>
      <c r="AD8" s="29" t="s">
        <v>48</v>
      </c>
      <c r="AE8" s="29" t="s">
        <v>49</v>
      </c>
      <c r="AF8" s="29" t="s">
        <v>50</v>
      </c>
      <c r="AG8" s="29" t="s">
        <v>51</v>
      </c>
      <c r="AH8" s="29" t="s">
        <v>52</v>
      </c>
      <c r="AI8" s="29" t="s">
        <v>53</v>
      </c>
      <c r="AJ8" s="29" t="s">
        <v>54</v>
      </c>
      <c r="AK8" s="29" t="s">
        <v>90</v>
      </c>
      <c r="AL8" s="29" t="s">
        <v>91</v>
      </c>
      <c r="AM8" s="29" t="s">
        <v>93</v>
      </c>
      <c r="AN8" s="29" t="s">
        <v>96</v>
      </c>
      <c r="AO8" s="65" t="s">
        <v>97</v>
      </c>
      <c r="AP8" s="83" t="s">
        <v>101</v>
      </c>
    </row>
    <row r="9" spans="2:79" x14ac:dyDescent="0.25">
      <c r="B9" s="1" t="s">
        <v>0</v>
      </c>
      <c r="C9" s="34">
        <v>25.466270000000002</v>
      </c>
      <c r="D9" s="34">
        <v>24.902940000000001</v>
      </c>
      <c r="E9" s="34">
        <v>25.243929999999999</v>
      </c>
      <c r="F9" s="34">
        <v>22.543330000000001</v>
      </c>
      <c r="G9" s="34">
        <v>24.26239</v>
      </c>
      <c r="H9" s="34">
        <v>24.789179999999998</v>
      </c>
      <c r="I9" s="34">
        <v>21.72344</v>
      </c>
      <c r="J9" s="34">
        <v>20.691610000000001</v>
      </c>
      <c r="K9" s="34">
        <v>24.825780000000002</v>
      </c>
      <c r="L9" s="34">
        <v>23.220869999999998</v>
      </c>
      <c r="M9" s="34">
        <v>22.625980000000002</v>
      </c>
      <c r="N9" s="34">
        <v>22.90297</v>
      </c>
      <c r="O9" s="34">
        <v>27.37191</v>
      </c>
      <c r="P9" s="34">
        <v>27.920499999999997</v>
      </c>
      <c r="Q9" s="34">
        <v>25.979570000000002</v>
      </c>
      <c r="R9" s="34">
        <v>27.018270000000001</v>
      </c>
      <c r="S9" s="34">
        <v>30.16685</v>
      </c>
      <c r="T9" s="34">
        <v>31.635980000000004</v>
      </c>
      <c r="U9" s="34">
        <v>30.989549999999998</v>
      </c>
      <c r="V9" s="34">
        <v>34.525069999999999</v>
      </c>
      <c r="W9" s="34">
        <v>36.667180000000002</v>
      </c>
      <c r="X9" s="34">
        <v>36.737090000000002</v>
      </c>
      <c r="Y9" s="34">
        <v>36.588369999999998</v>
      </c>
      <c r="Z9" s="34">
        <v>36.067080000000004</v>
      </c>
      <c r="AA9" s="34">
        <v>34.678560000000004</v>
      </c>
      <c r="AB9" s="34">
        <v>33.727420000000002</v>
      </c>
      <c r="AC9" s="34">
        <v>33.473770000000002</v>
      </c>
      <c r="AD9" s="34">
        <v>34.196629999999999</v>
      </c>
      <c r="AE9" s="34">
        <v>35.966650000000001</v>
      </c>
      <c r="AF9" s="34">
        <v>33.377119999999998</v>
      </c>
      <c r="AG9" s="34">
        <v>32.041640000000001</v>
      </c>
      <c r="AH9" s="34">
        <v>31.180190000000003</v>
      </c>
      <c r="AI9" s="34">
        <v>33.918520000000001</v>
      </c>
      <c r="AJ9" s="34">
        <v>40.092509999999997</v>
      </c>
      <c r="AK9" s="34">
        <v>38.096239999999995</v>
      </c>
      <c r="AL9" s="34">
        <v>35.555100000000003</v>
      </c>
      <c r="AM9" s="34">
        <v>39.718979999999995</v>
      </c>
      <c r="AN9" s="34">
        <v>36.750590000000003</v>
      </c>
      <c r="AO9" s="34">
        <v>34.37923</v>
      </c>
      <c r="AP9" s="45">
        <v>33.218679999999999</v>
      </c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</row>
    <row r="10" spans="2:79" x14ac:dyDescent="0.25">
      <c r="B10" s="1" t="s">
        <v>1</v>
      </c>
      <c r="C10" s="34">
        <v>25.715120000000002</v>
      </c>
      <c r="D10" s="34">
        <v>24.553240000000002</v>
      </c>
      <c r="E10" s="34">
        <v>25.334</v>
      </c>
      <c r="F10" s="34">
        <v>23.253960000000003</v>
      </c>
      <c r="G10" s="34">
        <v>24.642669999999999</v>
      </c>
      <c r="H10" s="34">
        <v>24.716670000000001</v>
      </c>
      <c r="I10" s="34">
        <v>23.615099999999998</v>
      </c>
      <c r="J10" s="34">
        <v>22.236710000000002</v>
      </c>
      <c r="K10" s="34">
        <v>23.058669999999999</v>
      </c>
      <c r="L10" s="34">
        <v>21.537880000000001</v>
      </c>
      <c r="M10" s="34">
        <v>22.373070000000002</v>
      </c>
      <c r="N10" s="34">
        <v>22.33953</v>
      </c>
      <c r="O10" s="34">
        <v>25.905460000000001</v>
      </c>
      <c r="P10" s="34">
        <v>25.48883</v>
      </c>
      <c r="Q10" s="34">
        <v>24.83248</v>
      </c>
      <c r="R10" s="34">
        <v>23.189360000000001</v>
      </c>
      <c r="S10" s="34">
        <v>27.422249999999998</v>
      </c>
      <c r="T10" s="34">
        <v>27.30857</v>
      </c>
      <c r="U10" s="34">
        <v>28.51962</v>
      </c>
      <c r="V10" s="34">
        <v>26.520719999999997</v>
      </c>
      <c r="W10" s="34">
        <v>27.106400000000004</v>
      </c>
      <c r="X10" s="34">
        <v>27.679029999999997</v>
      </c>
      <c r="Y10" s="34">
        <v>25.183810000000001</v>
      </c>
      <c r="Z10" s="34">
        <v>25.526860000000003</v>
      </c>
      <c r="AA10" s="34">
        <v>27.053060000000002</v>
      </c>
      <c r="AB10" s="34">
        <v>28.725119999999997</v>
      </c>
      <c r="AC10" s="34">
        <v>30.055009999999999</v>
      </c>
      <c r="AD10" s="34">
        <v>28.627970000000001</v>
      </c>
      <c r="AE10" s="34">
        <v>29.91602</v>
      </c>
      <c r="AF10" s="34">
        <v>30.009390000000003</v>
      </c>
      <c r="AG10" s="34">
        <v>28.373130000000003</v>
      </c>
      <c r="AH10" s="34">
        <v>27.566459999999999</v>
      </c>
      <c r="AI10" s="34">
        <v>32.485660000000003</v>
      </c>
      <c r="AJ10" s="34">
        <v>34.162080000000003</v>
      </c>
      <c r="AK10" s="34">
        <v>31.226880000000001</v>
      </c>
      <c r="AL10" s="34">
        <v>32.73827</v>
      </c>
      <c r="AM10" s="34">
        <v>34.001829999999998</v>
      </c>
      <c r="AN10" s="34">
        <v>34.219349999999999</v>
      </c>
      <c r="AO10" s="34">
        <v>31.879269999999998</v>
      </c>
      <c r="AP10" s="45">
        <v>29.967090000000002</v>
      </c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</row>
    <row r="11" spans="2:79" x14ac:dyDescent="0.25">
      <c r="B11" s="1" t="s">
        <v>2</v>
      </c>
      <c r="C11" s="34">
        <v>28.494819999999997</v>
      </c>
      <c r="D11" s="34">
        <v>28.086390000000002</v>
      </c>
      <c r="E11" s="34">
        <v>25.235869999999998</v>
      </c>
      <c r="F11" s="34">
        <v>23.434759999999997</v>
      </c>
      <c r="G11" s="34">
        <v>29.22906</v>
      </c>
      <c r="H11" s="34">
        <v>31.145780000000002</v>
      </c>
      <c r="I11" s="34">
        <v>25.44652</v>
      </c>
      <c r="J11" s="34">
        <v>25.020060000000001</v>
      </c>
      <c r="K11" s="34">
        <v>23.685929999999999</v>
      </c>
      <c r="L11" s="34">
        <v>22.892489999999999</v>
      </c>
      <c r="M11" s="34">
        <v>23.29907</v>
      </c>
      <c r="N11" s="34">
        <v>22.052659999999999</v>
      </c>
      <c r="O11" s="34">
        <v>24.235119999999998</v>
      </c>
      <c r="P11" s="34">
        <v>25.438549999999999</v>
      </c>
      <c r="Q11" s="34">
        <v>25.409009999999999</v>
      </c>
      <c r="R11" s="34">
        <v>25.419029999999999</v>
      </c>
      <c r="S11" s="34">
        <v>32.028669999999998</v>
      </c>
      <c r="T11" s="34">
        <v>31.794750000000001</v>
      </c>
      <c r="U11" s="34">
        <v>31.06793</v>
      </c>
      <c r="V11" s="34">
        <v>28.791889999999999</v>
      </c>
      <c r="W11" s="34">
        <v>31.83305</v>
      </c>
      <c r="X11" s="34">
        <v>32.865480000000005</v>
      </c>
      <c r="Y11" s="34">
        <v>33.134390000000003</v>
      </c>
      <c r="Z11" s="34">
        <v>33.474359999999997</v>
      </c>
      <c r="AA11" s="34">
        <v>33.894300000000001</v>
      </c>
      <c r="AB11" s="34">
        <v>38.352560000000004</v>
      </c>
      <c r="AC11" s="34">
        <v>32.811230000000002</v>
      </c>
      <c r="AD11" s="34">
        <v>33.315199999999997</v>
      </c>
      <c r="AE11" s="34">
        <v>33.315339999999999</v>
      </c>
      <c r="AF11" s="34">
        <v>29.669899999999998</v>
      </c>
      <c r="AG11" s="34">
        <v>34.327889999999996</v>
      </c>
      <c r="AH11" s="34">
        <v>33.188740000000003</v>
      </c>
      <c r="AI11" s="34">
        <v>34.575270000000003</v>
      </c>
      <c r="AJ11" s="34">
        <v>35.10539</v>
      </c>
      <c r="AK11" s="34">
        <v>36.811039999999998</v>
      </c>
      <c r="AL11" s="34">
        <v>31.69229</v>
      </c>
      <c r="AM11" s="34">
        <v>30.516300000000001</v>
      </c>
      <c r="AN11" s="34">
        <v>29.036899999999999</v>
      </c>
      <c r="AO11" s="34">
        <v>28.921880000000002</v>
      </c>
      <c r="AP11" s="45">
        <v>26.57657</v>
      </c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</row>
    <row r="12" spans="2:79" x14ac:dyDescent="0.25">
      <c r="B12" s="1" t="s">
        <v>3</v>
      </c>
      <c r="C12" s="34">
        <v>29.054659999999998</v>
      </c>
      <c r="D12" s="34">
        <v>28.564339999999998</v>
      </c>
      <c r="E12" s="34">
        <v>25.638319999999997</v>
      </c>
      <c r="F12" s="34">
        <v>26.435290000000002</v>
      </c>
      <c r="G12" s="34">
        <v>29.416130000000003</v>
      </c>
      <c r="H12" s="34">
        <v>27.405049999999996</v>
      </c>
      <c r="I12" s="34">
        <v>25.772380000000002</v>
      </c>
      <c r="J12" s="34">
        <v>25.157119999999999</v>
      </c>
      <c r="K12" s="34">
        <v>25.278689999999997</v>
      </c>
      <c r="L12" s="34">
        <v>34.135620000000003</v>
      </c>
      <c r="M12" s="34">
        <v>30.03379</v>
      </c>
      <c r="N12" s="34">
        <v>26.054670000000002</v>
      </c>
      <c r="O12" s="34">
        <v>29.90598</v>
      </c>
      <c r="P12" s="34">
        <v>29.656080000000003</v>
      </c>
      <c r="Q12" s="34">
        <v>29.225079999999998</v>
      </c>
      <c r="R12" s="34">
        <v>29.634840000000001</v>
      </c>
      <c r="S12" s="34">
        <v>32.52413</v>
      </c>
      <c r="T12" s="34">
        <v>30.098239999999997</v>
      </c>
      <c r="U12" s="34">
        <v>30.459479999999999</v>
      </c>
      <c r="V12" s="34">
        <v>29.729519999999997</v>
      </c>
      <c r="W12" s="34">
        <v>32.297039999999996</v>
      </c>
      <c r="X12" s="34">
        <v>33.599319999999999</v>
      </c>
      <c r="Y12" s="34">
        <v>34.037700000000001</v>
      </c>
      <c r="Z12" s="34">
        <v>34.58999</v>
      </c>
      <c r="AA12" s="34">
        <v>35.64752</v>
      </c>
      <c r="AB12" s="34">
        <v>34.074440000000003</v>
      </c>
      <c r="AC12" s="34">
        <v>32.869109999999999</v>
      </c>
      <c r="AD12" s="34">
        <v>30.35295</v>
      </c>
      <c r="AE12" s="34">
        <v>35.656949999999995</v>
      </c>
      <c r="AF12" s="34">
        <v>32.205859999999994</v>
      </c>
      <c r="AG12" s="34">
        <v>31.840459999999997</v>
      </c>
      <c r="AH12" s="34">
        <v>29.408040000000003</v>
      </c>
      <c r="AI12" s="34">
        <v>31.881060000000002</v>
      </c>
      <c r="AJ12" s="34">
        <v>37.666519999999998</v>
      </c>
      <c r="AK12" s="34">
        <v>42.063369999999999</v>
      </c>
      <c r="AL12" s="34">
        <v>36.16039</v>
      </c>
      <c r="AM12" s="34">
        <v>41.205089999999998</v>
      </c>
      <c r="AN12" s="34">
        <v>38.194310000000002</v>
      </c>
      <c r="AO12" s="34">
        <v>36.724919999999997</v>
      </c>
      <c r="AP12" s="45">
        <v>32.146010000000004</v>
      </c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</row>
    <row r="13" spans="2:79" x14ac:dyDescent="0.25">
      <c r="B13" s="1" t="s">
        <v>4</v>
      </c>
      <c r="C13" s="34">
        <v>34.654299999999999</v>
      </c>
      <c r="D13" s="34">
        <v>34.171259999999997</v>
      </c>
      <c r="E13" s="34">
        <v>33.769210000000001</v>
      </c>
      <c r="F13" s="34">
        <v>30.978119999999997</v>
      </c>
      <c r="G13" s="34">
        <v>32.028170000000003</v>
      </c>
      <c r="H13" s="34">
        <v>28.98498</v>
      </c>
      <c r="I13" s="34">
        <v>30.12576</v>
      </c>
      <c r="J13" s="34">
        <v>27.398800000000001</v>
      </c>
      <c r="K13" s="34">
        <v>28.706320000000002</v>
      </c>
      <c r="L13" s="34">
        <v>29.115039999999997</v>
      </c>
      <c r="M13" s="34">
        <v>28.972809999999999</v>
      </c>
      <c r="N13" s="34">
        <v>26.91844</v>
      </c>
      <c r="O13" s="34">
        <v>29.476760000000002</v>
      </c>
      <c r="P13" s="34">
        <v>31.625579999999999</v>
      </c>
      <c r="Q13" s="34">
        <v>29.740860000000001</v>
      </c>
      <c r="R13" s="34">
        <v>28.995140000000003</v>
      </c>
      <c r="S13" s="34">
        <v>32.097799999999999</v>
      </c>
      <c r="T13" s="34">
        <v>31.970969999999998</v>
      </c>
      <c r="U13" s="34">
        <v>32.26482</v>
      </c>
      <c r="V13" s="34">
        <v>32.261250000000004</v>
      </c>
      <c r="W13" s="34">
        <v>34.25271</v>
      </c>
      <c r="X13" s="34">
        <v>33.3797</v>
      </c>
      <c r="Y13" s="34">
        <v>32.639180000000003</v>
      </c>
      <c r="Z13" s="34">
        <v>31.21762</v>
      </c>
      <c r="AA13" s="34">
        <v>31.65288</v>
      </c>
      <c r="AB13" s="34">
        <v>33.680999999999997</v>
      </c>
      <c r="AC13" s="34">
        <v>34.433430000000001</v>
      </c>
      <c r="AD13" s="34">
        <v>34.577330000000003</v>
      </c>
      <c r="AE13" s="34">
        <v>36.578719999999997</v>
      </c>
      <c r="AF13" s="34">
        <v>36.041869999999996</v>
      </c>
      <c r="AG13" s="34">
        <v>35.62894</v>
      </c>
      <c r="AH13" s="34">
        <v>37.835229999999996</v>
      </c>
      <c r="AI13" s="34">
        <v>37.753789999999995</v>
      </c>
      <c r="AJ13" s="34">
        <v>43.315310000000004</v>
      </c>
      <c r="AK13" s="34">
        <v>41.469709999999999</v>
      </c>
      <c r="AL13" s="34">
        <v>36.828710000000001</v>
      </c>
      <c r="AM13" s="34">
        <v>38.312669999999997</v>
      </c>
      <c r="AN13" s="34">
        <v>32.512079999999997</v>
      </c>
      <c r="AO13" s="34">
        <v>32.754739999999998</v>
      </c>
      <c r="AP13" s="45">
        <v>32.110579999999999</v>
      </c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</row>
    <row r="14" spans="2:79" x14ac:dyDescent="0.25">
      <c r="B14" s="1" t="s">
        <v>5</v>
      </c>
      <c r="C14" s="34">
        <v>27.710920000000002</v>
      </c>
      <c r="D14" s="34">
        <v>27.316000000000003</v>
      </c>
      <c r="E14" s="34">
        <v>26.173770000000001</v>
      </c>
      <c r="F14" s="34">
        <v>25.14209</v>
      </c>
      <c r="G14" s="34">
        <v>26.87696</v>
      </c>
      <c r="H14" s="34">
        <v>26.090950000000003</v>
      </c>
      <c r="I14" s="34">
        <v>23.42033</v>
      </c>
      <c r="J14" s="34">
        <v>24.877009999999999</v>
      </c>
      <c r="K14" s="34">
        <v>25.747299999999999</v>
      </c>
      <c r="L14" s="34">
        <v>24.515729999999998</v>
      </c>
      <c r="M14" s="34">
        <v>26.1645</v>
      </c>
      <c r="N14" s="34">
        <v>24.662790000000001</v>
      </c>
      <c r="O14" s="34">
        <v>26.377270000000003</v>
      </c>
      <c r="P14" s="34">
        <v>26.106649999999998</v>
      </c>
      <c r="Q14" s="34">
        <v>26.689200000000003</v>
      </c>
      <c r="R14" s="34">
        <v>27.357160000000004</v>
      </c>
      <c r="S14" s="34">
        <v>30.98451</v>
      </c>
      <c r="T14" s="34">
        <v>30.205840000000002</v>
      </c>
      <c r="U14" s="34">
        <v>32.463920000000002</v>
      </c>
      <c r="V14" s="34">
        <v>29.532770000000003</v>
      </c>
      <c r="W14" s="34">
        <v>30.907350000000001</v>
      </c>
      <c r="X14" s="34">
        <v>30.26972</v>
      </c>
      <c r="Y14" s="34">
        <v>30.341990000000003</v>
      </c>
      <c r="Z14" s="34">
        <v>27.82216</v>
      </c>
      <c r="AA14" s="34">
        <v>28.53678</v>
      </c>
      <c r="AB14" s="34">
        <v>26.619359999999997</v>
      </c>
      <c r="AC14" s="34">
        <v>27.645820000000001</v>
      </c>
      <c r="AD14" s="34">
        <v>27.132479999999997</v>
      </c>
      <c r="AE14" s="34">
        <v>30.542380000000001</v>
      </c>
      <c r="AF14" s="34">
        <v>29.006419999999999</v>
      </c>
      <c r="AG14" s="34">
        <v>28.83079</v>
      </c>
      <c r="AH14" s="34">
        <v>25.59151</v>
      </c>
      <c r="AI14" s="34">
        <v>29.348859999999998</v>
      </c>
      <c r="AJ14" s="34">
        <v>37.72701</v>
      </c>
      <c r="AK14" s="34">
        <v>37.873980000000003</v>
      </c>
      <c r="AL14" s="34">
        <v>35.402860000000004</v>
      </c>
      <c r="AM14" s="34">
        <v>33.46555</v>
      </c>
      <c r="AN14" s="34">
        <v>31.852180000000001</v>
      </c>
      <c r="AO14" s="34">
        <v>28.977920000000001</v>
      </c>
      <c r="AP14" s="45">
        <v>28.446680000000001</v>
      </c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</row>
    <row r="15" spans="2:79" x14ac:dyDescent="0.25">
      <c r="B15" s="1" t="s">
        <v>6</v>
      </c>
      <c r="C15" s="34">
        <v>34.857369999999996</v>
      </c>
      <c r="D15" s="34">
        <v>33.299520000000001</v>
      </c>
      <c r="E15" s="34">
        <v>32.976529999999997</v>
      </c>
      <c r="F15" s="34">
        <v>29.70627</v>
      </c>
      <c r="G15" s="34">
        <v>31.187340000000003</v>
      </c>
      <c r="H15" s="34">
        <v>30.569059999999997</v>
      </c>
      <c r="I15" s="34">
        <v>27.690740000000002</v>
      </c>
      <c r="J15" s="34">
        <v>26.078900000000001</v>
      </c>
      <c r="K15" s="34">
        <v>26.957639999999998</v>
      </c>
      <c r="L15" s="34">
        <v>27.359380000000002</v>
      </c>
      <c r="M15" s="34">
        <v>28.022300000000001</v>
      </c>
      <c r="N15" s="34">
        <v>27.06851</v>
      </c>
      <c r="O15" s="34">
        <v>30.072320000000001</v>
      </c>
      <c r="P15" s="34">
        <v>27.470830000000003</v>
      </c>
      <c r="Q15" s="34">
        <v>27.231640000000002</v>
      </c>
      <c r="R15" s="34">
        <v>28.778269999999999</v>
      </c>
      <c r="S15" s="34">
        <v>31.649129999999996</v>
      </c>
      <c r="T15" s="34">
        <v>29.902410000000003</v>
      </c>
      <c r="U15" s="34">
        <v>29.678850000000001</v>
      </c>
      <c r="V15" s="34">
        <v>26.895960000000002</v>
      </c>
      <c r="W15" s="34">
        <v>31.217939999999999</v>
      </c>
      <c r="X15" s="34">
        <v>30.841160000000002</v>
      </c>
      <c r="Y15" s="34">
        <v>31.13007</v>
      </c>
      <c r="Z15" s="34">
        <v>31.691000000000003</v>
      </c>
      <c r="AA15" s="34">
        <v>32.686790000000002</v>
      </c>
      <c r="AB15" s="34">
        <v>33.375729999999997</v>
      </c>
      <c r="AC15" s="34">
        <v>33.107530000000004</v>
      </c>
      <c r="AD15" s="34">
        <v>32.226430000000001</v>
      </c>
      <c r="AE15" s="34">
        <v>34.574660000000002</v>
      </c>
      <c r="AF15" s="34">
        <v>34.009479999999996</v>
      </c>
      <c r="AG15" s="34">
        <v>36.650880000000001</v>
      </c>
      <c r="AH15" s="34">
        <v>33.732030000000002</v>
      </c>
      <c r="AI15" s="34">
        <v>34.133849999999995</v>
      </c>
      <c r="AJ15" s="34">
        <v>36.700830000000003</v>
      </c>
      <c r="AK15" s="34">
        <v>38.994340000000001</v>
      </c>
      <c r="AL15" s="34">
        <v>36.528820000000003</v>
      </c>
      <c r="AM15" s="34">
        <v>34.203739999999996</v>
      </c>
      <c r="AN15" s="34">
        <v>37.986019999999996</v>
      </c>
      <c r="AO15" s="34">
        <v>36.597030000000004</v>
      </c>
      <c r="AP15" s="45">
        <v>33.672809999999998</v>
      </c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</row>
    <row r="16" spans="2:79" x14ac:dyDescent="0.25">
      <c r="B16" s="1" t="s">
        <v>7</v>
      </c>
      <c r="C16" s="34">
        <v>32.37285</v>
      </c>
      <c r="D16" s="34">
        <v>33.591569999999997</v>
      </c>
      <c r="E16" s="34">
        <v>30.895400000000002</v>
      </c>
      <c r="F16" s="34">
        <v>31.814830000000001</v>
      </c>
      <c r="G16" s="34">
        <v>34.355510000000002</v>
      </c>
      <c r="H16" s="34">
        <v>34.371549999999999</v>
      </c>
      <c r="I16" s="34">
        <v>31.496570000000002</v>
      </c>
      <c r="J16" s="34">
        <v>30.472059999999999</v>
      </c>
      <c r="K16" s="34">
        <v>30.751169999999998</v>
      </c>
      <c r="L16" s="34">
        <v>29.569089999999999</v>
      </c>
      <c r="M16" s="34">
        <v>32.426909999999999</v>
      </c>
      <c r="N16" s="34">
        <v>28.367639999999998</v>
      </c>
      <c r="O16" s="34">
        <v>30.090670000000003</v>
      </c>
      <c r="P16" s="34">
        <v>29.932799999999997</v>
      </c>
      <c r="Q16" s="34">
        <v>29.308070000000004</v>
      </c>
      <c r="R16" s="34">
        <v>29.166920000000001</v>
      </c>
      <c r="S16" s="34">
        <v>31.926579999999998</v>
      </c>
      <c r="T16" s="34">
        <v>33.201809999999995</v>
      </c>
      <c r="U16" s="34">
        <v>36.350359999999995</v>
      </c>
      <c r="V16" s="34">
        <v>31.7241</v>
      </c>
      <c r="W16" s="34">
        <v>32.70317</v>
      </c>
      <c r="X16" s="34">
        <v>31.252760000000002</v>
      </c>
      <c r="Y16" s="34">
        <v>31.864959999999996</v>
      </c>
      <c r="Z16" s="34">
        <v>29.82845</v>
      </c>
      <c r="AA16" s="34">
        <v>32.299900000000001</v>
      </c>
      <c r="AB16" s="34">
        <v>31.725150000000003</v>
      </c>
      <c r="AC16" s="34">
        <v>31.880930000000003</v>
      </c>
      <c r="AD16" s="34">
        <v>32.004890000000003</v>
      </c>
      <c r="AE16" s="34">
        <v>34.160699999999999</v>
      </c>
      <c r="AF16" s="34">
        <v>37.909790000000001</v>
      </c>
      <c r="AG16" s="34">
        <v>38.61215</v>
      </c>
      <c r="AH16" s="34">
        <v>35.41046</v>
      </c>
      <c r="AI16" s="34">
        <v>36.810379999999995</v>
      </c>
      <c r="AJ16" s="34">
        <v>41.159240000000004</v>
      </c>
      <c r="AK16" s="34">
        <v>47.998449999999998</v>
      </c>
      <c r="AL16" s="34">
        <v>42.174019999999999</v>
      </c>
      <c r="AM16" s="34">
        <v>42.575690000000002</v>
      </c>
      <c r="AN16" s="34">
        <v>43.453920000000004</v>
      </c>
      <c r="AO16" s="34">
        <v>38.037399999999998</v>
      </c>
      <c r="AP16" s="45">
        <v>37.869709999999998</v>
      </c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</row>
    <row r="17" spans="2:79" x14ac:dyDescent="0.25">
      <c r="B17" s="1" t="s">
        <v>8</v>
      </c>
      <c r="C17" s="34">
        <v>27.688639999999999</v>
      </c>
      <c r="D17" s="34">
        <v>27.960620000000002</v>
      </c>
      <c r="E17" s="34">
        <v>27.280080000000002</v>
      </c>
      <c r="F17" s="34">
        <v>26.62415</v>
      </c>
      <c r="G17" s="34">
        <v>28.036270000000002</v>
      </c>
      <c r="H17" s="34">
        <v>27.2623</v>
      </c>
      <c r="I17" s="34">
        <v>27.457619999999999</v>
      </c>
      <c r="J17" s="34">
        <v>26.431290000000001</v>
      </c>
      <c r="K17" s="34">
        <v>29.10915</v>
      </c>
      <c r="L17" s="34">
        <v>28.824129999999997</v>
      </c>
      <c r="M17" s="34">
        <v>28.939869999999999</v>
      </c>
      <c r="N17" s="34">
        <v>27.786580000000001</v>
      </c>
      <c r="O17" s="34">
        <v>29.195219999999999</v>
      </c>
      <c r="P17" s="34">
        <v>28.039779999999997</v>
      </c>
      <c r="Q17" s="34">
        <v>28.569460000000003</v>
      </c>
      <c r="R17" s="34">
        <v>33.293050000000001</v>
      </c>
      <c r="S17" s="34">
        <v>32.885930000000002</v>
      </c>
      <c r="T17" s="34">
        <v>30.655549999999998</v>
      </c>
      <c r="U17" s="34">
        <v>32.0075</v>
      </c>
      <c r="V17" s="34">
        <v>32.89143</v>
      </c>
      <c r="W17" s="34">
        <v>35.132469999999998</v>
      </c>
      <c r="X17" s="34">
        <v>35.896000000000001</v>
      </c>
      <c r="Y17" s="34">
        <v>36.055660000000003</v>
      </c>
      <c r="Z17" s="34">
        <v>34.593040000000002</v>
      </c>
      <c r="AA17" s="34">
        <v>34.418990000000001</v>
      </c>
      <c r="AB17" s="34">
        <v>33.617550000000001</v>
      </c>
      <c r="AC17" s="34">
        <v>34.102029999999999</v>
      </c>
      <c r="AD17" s="34">
        <v>32.61354</v>
      </c>
      <c r="AE17" s="34">
        <v>32.741509999999998</v>
      </c>
      <c r="AF17" s="34">
        <v>34.027160000000002</v>
      </c>
      <c r="AG17" s="34">
        <v>33.453310000000002</v>
      </c>
      <c r="AH17" s="34">
        <v>32.589639999999996</v>
      </c>
      <c r="AI17" s="34">
        <v>33.551950000000005</v>
      </c>
      <c r="AJ17" s="34">
        <v>41.378480000000003</v>
      </c>
      <c r="AK17" s="34">
        <v>42.100189999999998</v>
      </c>
      <c r="AL17" s="34">
        <v>40.641820000000003</v>
      </c>
      <c r="AM17" s="34">
        <v>40.615940000000002</v>
      </c>
      <c r="AN17" s="34">
        <v>40.135240000000003</v>
      </c>
      <c r="AO17" s="34">
        <v>40.977159999999998</v>
      </c>
      <c r="AP17" s="45">
        <v>37.332660000000004</v>
      </c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</row>
    <row r="18" spans="2:79" x14ac:dyDescent="0.25">
      <c r="B18" s="1" t="s">
        <v>9</v>
      </c>
      <c r="C18" s="34">
        <v>34.921750000000003</v>
      </c>
      <c r="D18" s="34">
        <v>33.10033</v>
      </c>
      <c r="E18" s="34">
        <v>31.732769999999999</v>
      </c>
      <c r="F18" s="34">
        <v>30.352079999999997</v>
      </c>
      <c r="G18" s="34">
        <v>31.750980000000002</v>
      </c>
      <c r="H18" s="34">
        <v>31.597300000000001</v>
      </c>
      <c r="I18" s="34">
        <v>32.746310000000001</v>
      </c>
      <c r="J18" s="34">
        <v>33.05312</v>
      </c>
      <c r="K18" s="34">
        <v>33.181660000000001</v>
      </c>
      <c r="L18" s="34">
        <v>34.88317</v>
      </c>
      <c r="M18" s="34">
        <v>34.36645</v>
      </c>
      <c r="N18" s="34">
        <v>29.78678</v>
      </c>
      <c r="O18" s="34">
        <v>33.129350000000002</v>
      </c>
      <c r="P18" s="34">
        <v>32.900040000000004</v>
      </c>
      <c r="Q18" s="34">
        <v>32.92765</v>
      </c>
      <c r="R18" s="34">
        <v>31.969969999999996</v>
      </c>
      <c r="S18" s="34">
        <v>34.373130000000003</v>
      </c>
      <c r="T18" s="34">
        <v>37.532710000000002</v>
      </c>
      <c r="U18" s="34">
        <v>35.975249999999996</v>
      </c>
      <c r="V18" s="34">
        <v>35.1496</v>
      </c>
      <c r="W18" s="34">
        <v>38.12088</v>
      </c>
      <c r="X18" s="34">
        <v>37.91498</v>
      </c>
      <c r="Y18" s="34">
        <v>37.612189999999998</v>
      </c>
      <c r="Z18" s="34">
        <v>36.041539999999998</v>
      </c>
      <c r="AA18" s="34">
        <v>37.672350000000002</v>
      </c>
      <c r="AB18" s="34">
        <v>37.577950000000001</v>
      </c>
      <c r="AC18" s="34">
        <v>38.751950000000001</v>
      </c>
      <c r="AD18" s="34">
        <v>36.092750000000002</v>
      </c>
      <c r="AE18" s="34">
        <v>39.192799999999998</v>
      </c>
      <c r="AF18" s="34">
        <v>38.026020000000003</v>
      </c>
      <c r="AG18" s="34">
        <v>38.909179999999999</v>
      </c>
      <c r="AH18" s="34">
        <v>37.048650000000002</v>
      </c>
      <c r="AI18" s="34">
        <v>38.82403</v>
      </c>
      <c r="AJ18" s="34">
        <v>48.169339999999998</v>
      </c>
      <c r="AK18" s="34">
        <v>47.878880000000002</v>
      </c>
      <c r="AL18" s="34">
        <v>40.905229999999996</v>
      </c>
      <c r="AM18" s="34">
        <v>44.439529999999998</v>
      </c>
      <c r="AN18" s="34">
        <v>40.995440000000002</v>
      </c>
      <c r="AO18" s="34">
        <v>38.234220000000001</v>
      </c>
      <c r="AP18" s="45">
        <v>34.755659999999999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</row>
    <row r="19" spans="2:79" x14ac:dyDescent="0.25">
      <c r="B19" s="1" t="s">
        <v>10</v>
      </c>
      <c r="C19" s="34">
        <v>27.360440000000004</v>
      </c>
      <c r="D19" s="34">
        <v>27.20617</v>
      </c>
      <c r="E19" s="34">
        <v>24.939140000000002</v>
      </c>
      <c r="F19" s="34">
        <v>22.54026</v>
      </c>
      <c r="G19" s="34">
        <v>28.33135</v>
      </c>
      <c r="H19" s="34">
        <v>24.841889999999999</v>
      </c>
      <c r="I19" s="34">
        <v>24.19642</v>
      </c>
      <c r="J19" s="34">
        <v>24.954129999999999</v>
      </c>
      <c r="K19" s="34">
        <v>25.170680000000001</v>
      </c>
      <c r="L19" s="34">
        <v>22.148479999999999</v>
      </c>
      <c r="M19" s="34">
        <v>23.216390000000001</v>
      </c>
      <c r="N19" s="34">
        <v>23.792390000000001</v>
      </c>
      <c r="O19" s="34">
        <v>25.020520000000001</v>
      </c>
      <c r="P19" s="34">
        <v>24.788830000000001</v>
      </c>
      <c r="Q19" s="34">
        <v>26.140419999999999</v>
      </c>
      <c r="R19" s="34">
        <v>25.736009999999997</v>
      </c>
      <c r="S19" s="34">
        <v>29.236479999999997</v>
      </c>
      <c r="T19" s="34">
        <v>29.279139999999998</v>
      </c>
      <c r="U19" s="34">
        <v>28.175480000000004</v>
      </c>
      <c r="V19" s="34">
        <v>32.698719999999994</v>
      </c>
      <c r="W19" s="34">
        <v>34.675370000000001</v>
      </c>
      <c r="X19" s="34">
        <v>32.224119999999999</v>
      </c>
      <c r="Y19" s="34">
        <v>31.775720000000003</v>
      </c>
      <c r="Z19" s="34">
        <v>31.531389999999998</v>
      </c>
      <c r="AA19" s="34">
        <v>35.044620000000002</v>
      </c>
      <c r="AB19" s="34">
        <v>37.985989999999994</v>
      </c>
      <c r="AC19" s="34">
        <v>35.39996</v>
      </c>
      <c r="AD19" s="34">
        <v>33.915620000000004</v>
      </c>
      <c r="AE19" s="34">
        <v>33.155349999999999</v>
      </c>
      <c r="AF19" s="34">
        <v>32.338080000000005</v>
      </c>
      <c r="AG19" s="34">
        <v>32.269189999999995</v>
      </c>
      <c r="AH19" s="34">
        <v>30.984169999999999</v>
      </c>
      <c r="AI19" s="34">
        <v>32.760300000000001</v>
      </c>
      <c r="AJ19" s="34">
        <v>39.154380000000003</v>
      </c>
      <c r="AK19" s="34">
        <v>41.596519999999998</v>
      </c>
      <c r="AL19" s="34">
        <v>39.512059999999998</v>
      </c>
      <c r="AM19" s="34">
        <v>36.220120000000001</v>
      </c>
      <c r="AN19" s="34">
        <v>34.709810000000004</v>
      </c>
      <c r="AO19" s="34">
        <v>32.992159999999998</v>
      </c>
      <c r="AP19" s="45">
        <v>31.886880000000001</v>
      </c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</row>
    <row r="20" spans="2:79" x14ac:dyDescent="0.25">
      <c r="B20" s="1" t="s">
        <v>11</v>
      </c>
      <c r="C20" s="34">
        <v>22.21726</v>
      </c>
      <c r="D20" s="34">
        <v>23.62276</v>
      </c>
      <c r="E20" s="34">
        <v>21.570990000000002</v>
      </c>
      <c r="F20" s="34">
        <v>20.989849999999997</v>
      </c>
      <c r="G20" s="34">
        <v>23.37171</v>
      </c>
      <c r="H20" s="34">
        <v>22.909309999999998</v>
      </c>
      <c r="I20" s="34">
        <v>24.016190000000002</v>
      </c>
      <c r="J20" s="34">
        <v>21.172820000000002</v>
      </c>
      <c r="K20" s="34">
        <v>22.462969999999999</v>
      </c>
      <c r="L20" s="34">
        <v>22.786960000000001</v>
      </c>
      <c r="M20" s="34">
        <v>22.406179999999999</v>
      </c>
      <c r="N20" s="34">
        <v>19.368959999999998</v>
      </c>
      <c r="O20" s="34">
        <v>22.00958</v>
      </c>
      <c r="P20" s="34">
        <v>23.302759999999999</v>
      </c>
      <c r="Q20" s="34">
        <v>25.362879999999997</v>
      </c>
      <c r="R20" s="34">
        <v>23.755749999999999</v>
      </c>
      <c r="S20" s="34">
        <v>26.94624</v>
      </c>
      <c r="T20" s="34">
        <v>30.099779999999999</v>
      </c>
      <c r="U20" s="34">
        <v>30.172739999999997</v>
      </c>
      <c r="V20" s="34">
        <v>27.783300000000001</v>
      </c>
      <c r="W20" s="34">
        <v>29.46087</v>
      </c>
      <c r="X20" s="34">
        <v>30.477330000000002</v>
      </c>
      <c r="Y20" s="34">
        <v>31.575959999999998</v>
      </c>
      <c r="Z20" s="34">
        <v>28.463799999999999</v>
      </c>
      <c r="AA20" s="34">
        <v>28.295269999999999</v>
      </c>
      <c r="AB20" s="34">
        <v>29.66563</v>
      </c>
      <c r="AC20" s="34">
        <v>28.51379</v>
      </c>
      <c r="AD20" s="34">
        <v>26.526280000000003</v>
      </c>
      <c r="AE20" s="34">
        <v>27.486549999999998</v>
      </c>
      <c r="AF20" s="34">
        <v>29.255710000000001</v>
      </c>
      <c r="AG20" s="34">
        <v>29.247790000000002</v>
      </c>
      <c r="AH20" s="34">
        <v>26.646080000000001</v>
      </c>
      <c r="AI20" s="34">
        <v>30.78518</v>
      </c>
      <c r="AJ20" s="34">
        <v>37.515100000000004</v>
      </c>
      <c r="AK20" s="34">
        <v>37.652029999999996</v>
      </c>
      <c r="AL20" s="34">
        <v>35.04495</v>
      </c>
      <c r="AM20" s="34">
        <v>37.139689999999995</v>
      </c>
      <c r="AN20" s="34">
        <v>33.96678</v>
      </c>
      <c r="AO20" s="34">
        <v>34.018509999999999</v>
      </c>
      <c r="AP20" s="45">
        <v>32.661580000000001</v>
      </c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</row>
    <row r="21" spans="2:79" x14ac:dyDescent="0.25">
      <c r="B21" s="1" t="s">
        <v>12</v>
      </c>
      <c r="C21" s="34">
        <v>15.875780000000001</v>
      </c>
      <c r="D21" s="34">
        <v>14.933270000000002</v>
      </c>
      <c r="E21" s="34">
        <v>14.92967</v>
      </c>
      <c r="F21" s="34">
        <v>13.25916</v>
      </c>
      <c r="G21" s="34">
        <v>15.51939</v>
      </c>
      <c r="H21" s="34">
        <v>15.360899999999999</v>
      </c>
      <c r="I21" s="34">
        <v>13.582990000000001</v>
      </c>
      <c r="J21" s="34">
        <v>12.489089999999999</v>
      </c>
      <c r="K21" s="34">
        <v>13.455080000000001</v>
      </c>
      <c r="L21" s="34">
        <v>14.053240000000001</v>
      </c>
      <c r="M21" s="34">
        <v>14.206849999999999</v>
      </c>
      <c r="N21" s="34">
        <v>13.090760000000001</v>
      </c>
      <c r="O21" s="34">
        <v>15.68366</v>
      </c>
      <c r="P21" s="34">
        <v>15.790589999999998</v>
      </c>
      <c r="Q21" s="34">
        <v>16.266970000000001</v>
      </c>
      <c r="R21" s="34">
        <v>16.81251</v>
      </c>
      <c r="S21" s="34">
        <v>18.344540000000002</v>
      </c>
      <c r="T21" s="34">
        <v>19.799189999999999</v>
      </c>
      <c r="U21" s="34">
        <v>17.234200000000001</v>
      </c>
      <c r="V21" s="34">
        <v>17.835249999999998</v>
      </c>
      <c r="W21" s="34">
        <v>19.768910000000002</v>
      </c>
      <c r="X21" s="34">
        <v>19.716230000000003</v>
      </c>
      <c r="Y21" s="34">
        <v>20.611219999999999</v>
      </c>
      <c r="Z21" s="34">
        <v>18.975670000000001</v>
      </c>
      <c r="AA21" s="34">
        <v>19.787569999999999</v>
      </c>
      <c r="AB21" s="34">
        <v>18.538250000000001</v>
      </c>
      <c r="AC21" s="34">
        <v>18.369240000000001</v>
      </c>
      <c r="AD21" s="34">
        <v>18.01078</v>
      </c>
      <c r="AE21" s="34">
        <v>19.170650000000002</v>
      </c>
      <c r="AF21" s="34">
        <v>20.320920000000001</v>
      </c>
      <c r="AG21" s="34">
        <v>18.908760000000001</v>
      </c>
      <c r="AH21" s="34">
        <v>17.420569999999998</v>
      </c>
      <c r="AI21" s="34">
        <v>21.847100000000001</v>
      </c>
      <c r="AJ21" s="34">
        <v>25.077909999999999</v>
      </c>
      <c r="AK21" s="34">
        <v>25.665050000000001</v>
      </c>
      <c r="AL21" s="34">
        <v>23.400760000000002</v>
      </c>
      <c r="AM21" s="34">
        <v>23.131409999999999</v>
      </c>
      <c r="AN21" s="34">
        <v>22.212899999999998</v>
      </c>
      <c r="AO21" s="34">
        <v>20.593429999999998</v>
      </c>
      <c r="AP21" s="45">
        <v>19.940719999999999</v>
      </c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</row>
    <row r="22" spans="2:79" x14ac:dyDescent="0.25">
      <c r="B22" s="1" t="s">
        <v>85</v>
      </c>
      <c r="C22" s="34">
        <v>17.71809</v>
      </c>
      <c r="D22" s="34">
        <v>18.051909999999999</v>
      </c>
      <c r="E22" s="34">
        <v>16.93891</v>
      </c>
      <c r="F22" s="34">
        <v>15.370790000000001</v>
      </c>
      <c r="G22" s="34">
        <v>18.09149</v>
      </c>
      <c r="H22" s="34">
        <v>18.103820000000002</v>
      </c>
      <c r="I22" s="34">
        <v>16.78894</v>
      </c>
      <c r="J22" s="34">
        <v>17.88944</v>
      </c>
      <c r="K22" s="34">
        <v>17.538999999999998</v>
      </c>
      <c r="L22" s="34">
        <v>18.269550000000002</v>
      </c>
      <c r="M22" s="34">
        <v>18.468429999999998</v>
      </c>
      <c r="N22" s="34">
        <v>17.414940000000001</v>
      </c>
      <c r="O22" s="34">
        <v>20.357189999999999</v>
      </c>
      <c r="P22" s="34">
        <v>19.49391</v>
      </c>
      <c r="Q22" s="34">
        <v>20.68205</v>
      </c>
      <c r="R22" s="34">
        <v>20.520789999999998</v>
      </c>
      <c r="S22" s="34">
        <v>21.66741</v>
      </c>
      <c r="T22" s="34">
        <v>20.15476</v>
      </c>
      <c r="U22" s="34">
        <v>22.840109999999999</v>
      </c>
      <c r="V22" s="34">
        <v>22.811239999999998</v>
      </c>
      <c r="W22" s="34">
        <v>23.60718</v>
      </c>
      <c r="X22" s="34">
        <v>21.916930000000001</v>
      </c>
      <c r="Y22" s="34">
        <v>21.098310000000001</v>
      </c>
      <c r="Z22" s="34">
        <v>20.183540000000001</v>
      </c>
      <c r="AA22" s="34">
        <v>20.8385</v>
      </c>
      <c r="AB22" s="34">
        <v>21.486889999999999</v>
      </c>
      <c r="AC22" s="34">
        <v>20.220469999999999</v>
      </c>
      <c r="AD22" s="34">
        <v>19.47514</v>
      </c>
      <c r="AE22" s="34">
        <v>21.354659999999999</v>
      </c>
      <c r="AF22" s="34">
        <v>19.721350000000001</v>
      </c>
      <c r="AG22" s="34">
        <v>19.89846</v>
      </c>
      <c r="AH22" s="34">
        <v>20.2346</v>
      </c>
      <c r="AI22" s="34">
        <v>21.954740000000001</v>
      </c>
      <c r="AJ22" s="34">
        <v>27.395009999999999</v>
      </c>
      <c r="AK22" s="34">
        <v>27.118789999999997</v>
      </c>
      <c r="AL22" s="34">
        <v>24.752130000000001</v>
      </c>
      <c r="AM22" s="34">
        <v>24.142949999999999</v>
      </c>
      <c r="AN22" s="34">
        <v>26.384990000000002</v>
      </c>
      <c r="AO22" s="34">
        <v>22.881730000000001</v>
      </c>
      <c r="AP22" s="45">
        <v>22.24746</v>
      </c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</row>
    <row r="23" spans="2:79" x14ac:dyDescent="0.25">
      <c r="B23" s="1" t="s">
        <v>13</v>
      </c>
      <c r="C23" s="34">
        <v>20.45485</v>
      </c>
      <c r="D23" s="34">
        <v>20.15372</v>
      </c>
      <c r="E23" s="34">
        <v>20.548469999999998</v>
      </c>
      <c r="F23" s="34">
        <v>19.339960000000001</v>
      </c>
      <c r="G23" s="34">
        <v>19.182370000000002</v>
      </c>
      <c r="H23" s="34">
        <v>18.301259999999999</v>
      </c>
      <c r="I23" s="34">
        <v>18.35633</v>
      </c>
      <c r="J23" s="34">
        <v>18.797829999999998</v>
      </c>
      <c r="K23" s="34">
        <v>19.378129999999999</v>
      </c>
      <c r="L23" s="34">
        <v>20.182960000000001</v>
      </c>
      <c r="M23" s="34">
        <v>20.155349999999999</v>
      </c>
      <c r="N23" s="34">
        <v>19.25093</v>
      </c>
      <c r="O23" s="34">
        <v>20.193190000000001</v>
      </c>
      <c r="P23" s="34">
        <v>19.985049999999998</v>
      </c>
      <c r="Q23" s="34">
        <v>19.806660000000001</v>
      </c>
      <c r="R23" s="34">
        <v>19.878889999999998</v>
      </c>
      <c r="S23" s="34">
        <v>20.913709999999998</v>
      </c>
      <c r="T23" s="34">
        <v>21.699270000000002</v>
      </c>
      <c r="U23" s="34">
        <v>21.808779999999999</v>
      </c>
      <c r="V23" s="34">
        <v>21.758330000000001</v>
      </c>
      <c r="W23" s="34">
        <v>23.332689999999999</v>
      </c>
      <c r="X23" s="34">
        <v>23.76314</v>
      </c>
      <c r="Y23" s="34">
        <v>22.745039999999999</v>
      </c>
      <c r="Z23" s="34">
        <v>22.87107</v>
      </c>
      <c r="AA23" s="34">
        <v>24.35605</v>
      </c>
      <c r="AB23" s="34">
        <v>24.511299999999999</v>
      </c>
      <c r="AC23" s="34">
        <v>23.528929999999999</v>
      </c>
      <c r="AD23" s="34">
        <v>22.99248</v>
      </c>
      <c r="AE23" s="34">
        <v>23.702400000000001</v>
      </c>
      <c r="AF23" s="34">
        <v>24.148759999999999</v>
      </c>
      <c r="AG23" s="34">
        <v>24.387</v>
      </c>
      <c r="AH23" s="34">
        <v>23.387699999999999</v>
      </c>
      <c r="AI23" s="34">
        <v>24.581289999999999</v>
      </c>
      <c r="AJ23" s="34">
        <v>31.950240000000001</v>
      </c>
      <c r="AK23" s="34">
        <v>31.672599999999999</v>
      </c>
      <c r="AL23" s="34">
        <v>30.28548</v>
      </c>
      <c r="AM23" s="34">
        <v>31.385089999999998</v>
      </c>
      <c r="AN23" s="34">
        <v>28.80667</v>
      </c>
      <c r="AO23" s="34">
        <v>26.579160000000002</v>
      </c>
      <c r="AP23" s="45">
        <v>24.310580000000002</v>
      </c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</row>
    <row r="24" spans="2:79" x14ac:dyDescent="0.25">
      <c r="B24" s="1" t="s">
        <v>14</v>
      </c>
      <c r="C24" s="34">
        <v>14.005000000000001</v>
      </c>
      <c r="D24" s="34">
        <v>13.81889</v>
      </c>
      <c r="E24" s="34">
        <v>13.515469999999999</v>
      </c>
      <c r="F24" s="34">
        <v>12.46935</v>
      </c>
      <c r="G24" s="34">
        <v>12.655359999999998</v>
      </c>
      <c r="H24" s="34">
        <v>12.1151</v>
      </c>
      <c r="I24" s="34">
        <v>12.01845</v>
      </c>
      <c r="J24" s="34">
        <v>11.46773</v>
      </c>
      <c r="K24" s="34">
        <v>11.906890000000001</v>
      </c>
      <c r="L24" s="34">
        <v>12.092410000000001</v>
      </c>
      <c r="M24" s="34">
        <v>13.235640000000002</v>
      </c>
      <c r="N24" s="34">
        <v>12.84111</v>
      </c>
      <c r="O24" s="34">
        <v>13.889250000000001</v>
      </c>
      <c r="P24" s="34">
        <v>13.7981</v>
      </c>
      <c r="Q24" s="34">
        <v>13.596249999999998</v>
      </c>
      <c r="R24" s="34">
        <v>14.27121</v>
      </c>
      <c r="S24" s="34">
        <v>15.199689999999999</v>
      </c>
      <c r="T24" s="34">
        <v>14.50024</v>
      </c>
      <c r="U24" s="34">
        <v>15.102550000000001</v>
      </c>
      <c r="V24" s="34">
        <v>14.461189999999998</v>
      </c>
      <c r="W24" s="34">
        <v>15.751750000000001</v>
      </c>
      <c r="X24" s="34">
        <v>15.417739999999998</v>
      </c>
      <c r="Y24" s="34">
        <v>14.912739999999999</v>
      </c>
      <c r="Z24" s="34">
        <v>15.726889999999999</v>
      </c>
      <c r="AA24" s="34">
        <v>16.241880000000002</v>
      </c>
      <c r="AB24" s="34">
        <v>16.811199999999999</v>
      </c>
      <c r="AC24" s="34">
        <v>15.8331</v>
      </c>
      <c r="AD24" s="34">
        <v>16.737719999999999</v>
      </c>
      <c r="AE24" s="34">
        <v>17.36628</v>
      </c>
      <c r="AF24" s="34">
        <v>17.097460000000002</v>
      </c>
      <c r="AG24" s="34">
        <v>16.1996</v>
      </c>
      <c r="AH24" s="34">
        <v>15.930210000000001</v>
      </c>
      <c r="AI24" s="34">
        <v>16.90625</v>
      </c>
      <c r="AJ24" s="34">
        <v>22.94829</v>
      </c>
      <c r="AK24" s="34">
        <v>23.72551</v>
      </c>
      <c r="AL24" s="34">
        <v>22.73732</v>
      </c>
      <c r="AM24" s="34">
        <v>21.375779999999999</v>
      </c>
      <c r="AN24" s="34">
        <v>20.001369999999998</v>
      </c>
      <c r="AO24" s="34">
        <v>19.77242</v>
      </c>
      <c r="AP24" s="45">
        <v>17.993739999999999</v>
      </c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</row>
    <row r="25" spans="2:79" x14ac:dyDescent="0.25">
      <c r="B25" s="1" t="s">
        <v>15</v>
      </c>
      <c r="C25" s="34">
        <v>11.885680000000001</v>
      </c>
      <c r="D25" s="34">
        <v>11.420030000000001</v>
      </c>
      <c r="E25" s="34">
        <v>12.118980000000001</v>
      </c>
      <c r="F25" s="34">
        <v>11.528700000000001</v>
      </c>
      <c r="G25" s="34">
        <v>11.70593</v>
      </c>
      <c r="H25" s="34">
        <v>10.64101</v>
      </c>
      <c r="I25" s="34">
        <v>11.299249999999999</v>
      </c>
      <c r="J25" s="34">
        <v>11.381220000000001</v>
      </c>
      <c r="K25" s="34">
        <v>11.29955</v>
      </c>
      <c r="L25" s="34">
        <v>11.233790000000001</v>
      </c>
      <c r="M25" s="34">
        <v>10.949619999999999</v>
      </c>
      <c r="N25" s="34">
        <v>11.4427</v>
      </c>
      <c r="O25" s="34">
        <v>13.25797</v>
      </c>
      <c r="P25" s="34">
        <v>12.92198</v>
      </c>
      <c r="Q25" s="34">
        <v>12.569420000000001</v>
      </c>
      <c r="R25" s="34">
        <v>11.998050000000001</v>
      </c>
      <c r="S25" s="34">
        <v>14.244090000000002</v>
      </c>
      <c r="T25" s="34">
        <v>14.40236</v>
      </c>
      <c r="U25" s="34">
        <v>16.007819999999999</v>
      </c>
      <c r="V25" s="34">
        <v>15.20234</v>
      </c>
      <c r="W25" s="34">
        <v>15.71335</v>
      </c>
      <c r="X25" s="34">
        <v>13.18262</v>
      </c>
      <c r="Y25" s="34">
        <v>14.83273</v>
      </c>
      <c r="Z25" s="34">
        <v>15.18774</v>
      </c>
      <c r="AA25" s="34">
        <v>16.48481</v>
      </c>
      <c r="AB25" s="34">
        <v>17.610139999999998</v>
      </c>
      <c r="AC25" s="34">
        <v>16.371759999999998</v>
      </c>
      <c r="AD25" s="34">
        <v>15.592549999999999</v>
      </c>
      <c r="AE25" s="34">
        <v>15.63744</v>
      </c>
      <c r="AF25" s="34">
        <v>14.92848</v>
      </c>
      <c r="AG25" s="34">
        <v>15.37326</v>
      </c>
      <c r="AH25" s="34">
        <v>14.01009</v>
      </c>
      <c r="AI25" s="34">
        <v>15.51285</v>
      </c>
      <c r="AJ25" s="34">
        <v>17.80443</v>
      </c>
      <c r="AK25" s="34">
        <v>17.861049999999999</v>
      </c>
      <c r="AL25" s="34">
        <v>16.769120000000001</v>
      </c>
      <c r="AM25" s="34">
        <v>16.449770000000001</v>
      </c>
      <c r="AN25" s="34">
        <v>16.873560000000001</v>
      </c>
      <c r="AO25" s="34">
        <v>17.291840000000001</v>
      </c>
      <c r="AP25" s="45">
        <v>15.886339999999999</v>
      </c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</row>
    <row r="26" spans="2:79" x14ac:dyDescent="0.25">
      <c r="B26" s="1" t="s">
        <v>16</v>
      </c>
      <c r="C26" s="34">
        <v>13.643949999999998</v>
      </c>
      <c r="D26" s="34">
        <v>12.126280000000001</v>
      </c>
      <c r="E26" s="34">
        <v>11.535500000000001</v>
      </c>
      <c r="F26" s="34">
        <v>11.638129999999999</v>
      </c>
      <c r="G26" s="34">
        <v>14.21499</v>
      </c>
      <c r="H26" s="34">
        <v>12.408440000000001</v>
      </c>
      <c r="I26" s="34">
        <v>11.480930000000001</v>
      </c>
      <c r="J26" s="34">
        <v>11.35299</v>
      </c>
      <c r="K26" s="34">
        <v>11.87951</v>
      </c>
      <c r="L26" s="34">
        <v>11.72878</v>
      </c>
      <c r="M26" s="34">
        <v>13.33272</v>
      </c>
      <c r="N26" s="34">
        <v>11.69943</v>
      </c>
      <c r="O26" s="34">
        <v>11.37623</v>
      </c>
      <c r="P26" s="34">
        <v>12.656280000000001</v>
      </c>
      <c r="Q26" s="34">
        <v>12.84564</v>
      </c>
      <c r="R26" s="34">
        <v>13.67989</v>
      </c>
      <c r="S26" s="34">
        <v>15.27435</v>
      </c>
      <c r="T26" s="34">
        <v>16.004809999999999</v>
      </c>
      <c r="U26" s="34">
        <v>15.509270000000001</v>
      </c>
      <c r="V26" s="34">
        <v>14.000950000000001</v>
      </c>
      <c r="W26" s="34">
        <v>14.31298</v>
      </c>
      <c r="X26" s="34">
        <v>15.09084</v>
      </c>
      <c r="Y26" s="34">
        <v>14.55466</v>
      </c>
      <c r="Z26" s="34">
        <v>13.505610000000001</v>
      </c>
      <c r="AA26" s="34">
        <v>15.28656</v>
      </c>
      <c r="AB26" s="34">
        <v>16.160219999999999</v>
      </c>
      <c r="AC26" s="34">
        <v>13.36622</v>
      </c>
      <c r="AD26" s="34">
        <v>12.27717</v>
      </c>
      <c r="AE26" s="34">
        <v>13.358750000000001</v>
      </c>
      <c r="AF26" s="34">
        <v>13.91202</v>
      </c>
      <c r="AG26" s="34">
        <v>15.38213</v>
      </c>
      <c r="AH26" s="34">
        <v>13.748859999999999</v>
      </c>
      <c r="AI26" s="34">
        <v>13.75132</v>
      </c>
      <c r="AJ26" s="34">
        <v>16.76831</v>
      </c>
      <c r="AK26" s="34">
        <v>19.486809999999998</v>
      </c>
      <c r="AL26" s="34">
        <v>16.27243</v>
      </c>
      <c r="AM26" s="34">
        <v>20.203939999999999</v>
      </c>
      <c r="AN26" s="34">
        <v>16.121729999999999</v>
      </c>
      <c r="AO26" s="34">
        <v>18.609690000000001</v>
      </c>
      <c r="AP26" s="45">
        <v>14.018929999999999</v>
      </c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</row>
    <row r="27" spans="2:79" x14ac:dyDescent="0.25">
      <c r="B27" s="1" t="s">
        <v>17</v>
      </c>
      <c r="C27" s="34">
        <v>18.226110000000002</v>
      </c>
      <c r="D27" s="34">
        <v>17.290030000000002</v>
      </c>
      <c r="E27" s="34">
        <v>15.78984</v>
      </c>
      <c r="F27" s="34">
        <v>15.373670000000001</v>
      </c>
      <c r="G27" s="34">
        <v>15.599679999999999</v>
      </c>
      <c r="H27" s="34">
        <v>15.41915</v>
      </c>
      <c r="I27" s="34">
        <v>15.43347</v>
      </c>
      <c r="J27" s="34">
        <v>15.465380000000001</v>
      </c>
      <c r="K27" s="34">
        <v>16.263490000000001</v>
      </c>
      <c r="L27" s="34">
        <v>16.833860000000001</v>
      </c>
      <c r="M27" s="34">
        <v>16.536190000000001</v>
      </c>
      <c r="N27" s="34">
        <v>16.96538</v>
      </c>
      <c r="O27" s="34">
        <v>16.714950000000002</v>
      </c>
      <c r="P27" s="34">
        <v>17.53341</v>
      </c>
      <c r="Q27" s="34">
        <v>17.900289999999998</v>
      </c>
      <c r="R27" s="34">
        <v>16.78613</v>
      </c>
      <c r="S27" s="34">
        <v>17.952209999999997</v>
      </c>
      <c r="T27" s="34">
        <v>19.68608</v>
      </c>
      <c r="U27" s="34">
        <v>18.562180000000001</v>
      </c>
      <c r="V27" s="34">
        <v>19.265250000000002</v>
      </c>
      <c r="W27" s="34">
        <v>18.91038</v>
      </c>
      <c r="X27" s="34">
        <v>19.428290000000001</v>
      </c>
      <c r="Y27" s="34">
        <v>19.097079999999998</v>
      </c>
      <c r="Z27" s="34">
        <v>19.442139999999998</v>
      </c>
      <c r="AA27" s="34">
        <v>21.774089999999998</v>
      </c>
      <c r="AB27" s="34">
        <v>20.370979999999999</v>
      </c>
      <c r="AC27" s="34">
        <v>20.218520000000002</v>
      </c>
      <c r="AD27" s="34">
        <v>19.640270000000001</v>
      </c>
      <c r="AE27" s="34">
        <v>21.230989999999998</v>
      </c>
      <c r="AF27" s="34">
        <v>19.791439999999998</v>
      </c>
      <c r="AG27" s="34">
        <v>19.453670000000002</v>
      </c>
      <c r="AH27" s="34">
        <v>17.73198</v>
      </c>
      <c r="AI27" s="34">
        <v>19.098680000000002</v>
      </c>
      <c r="AJ27" s="34">
        <v>27.264060000000001</v>
      </c>
      <c r="AK27" s="34">
        <v>26.423829999999999</v>
      </c>
      <c r="AL27" s="34">
        <v>24.064399999999999</v>
      </c>
      <c r="AM27" s="34">
        <v>23.919550000000001</v>
      </c>
      <c r="AN27" s="34">
        <v>21.803990000000002</v>
      </c>
      <c r="AO27" s="34">
        <v>21.62698</v>
      </c>
      <c r="AP27" s="45">
        <v>21.258130000000001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</row>
    <row r="28" spans="2:79" x14ac:dyDescent="0.25">
      <c r="B28" s="1" t="s">
        <v>20</v>
      </c>
      <c r="C28" s="34">
        <v>12.345190000000001</v>
      </c>
      <c r="D28" s="34">
        <v>12.46284</v>
      </c>
      <c r="E28" s="34">
        <v>12.618260000000001</v>
      </c>
      <c r="F28" s="34">
        <v>13.572909999999998</v>
      </c>
      <c r="G28" s="34">
        <v>13.68103</v>
      </c>
      <c r="H28" s="34">
        <v>14.50719</v>
      </c>
      <c r="I28" s="34">
        <v>12.159520000000001</v>
      </c>
      <c r="J28" s="34">
        <v>11.65071</v>
      </c>
      <c r="K28" s="34">
        <v>11.610810000000001</v>
      </c>
      <c r="L28" s="34">
        <v>14.117699999999999</v>
      </c>
      <c r="M28" s="34">
        <v>12.60069</v>
      </c>
      <c r="N28" s="34">
        <v>12.74506</v>
      </c>
      <c r="O28" s="34">
        <v>12.786439999999999</v>
      </c>
      <c r="P28" s="34">
        <v>15.945500000000001</v>
      </c>
      <c r="Q28" s="34">
        <v>17.699770000000001</v>
      </c>
      <c r="R28" s="34">
        <v>16.696490000000001</v>
      </c>
      <c r="S28" s="34">
        <v>16.309699999999999</v>
      </c>
      <c r="T28" s="34">
        <v>17.562920000000002</v>
      </c>
      <c r="U28" s="34">
        <v>17.36797</v>
      </c>
      <c r="V28" s="34">
        <v>16.645520000000001</v>
      </c>
      <c r="W28" s="34">
        <v>16.594580000000001</v>
      </c>
      <c r="X28" s="34">
        <v>18.36777</v>
      </c>
      <c r="Y28" s="34">
        <v>18.754519999999999</v>
      </c>
      <c r="Z28" s="34">
        <v>19.813610000000001</v>
      </c>
      <c r="AA28" s="34">
        <v>17.29973</v>
      </c>
      <c r="AB28" s="34">
        <v>17.41478</v>
      </c>
      <c r="AC28" s="34">
        <v>16.370249999999999</v>
      </c>
      <c r="AD28" s="34">
        <v>15.68622</v>
      </c>
      <c r="AE28" s="34">
        <v>18.515889999999999</v>
      </c>
      <c r="AF28" s="34">
        <v>16.783799999999999</v>
      </c>
      <c r="AG28" s="34">
        <v>17.530270000000002</v>
      </c>
      <c r="AH28" s="34">
        <v>16.326589999999999</v>
      </c>
      <c r="AI28" s="34">
        <v>17.267219999999998</v>
      </c>
      <c r="AJ28" s="34">
        <v>19.516110000000001</v>
      </c>
      <c r="AK28" s="34">
        <v>23.387459999999997</v>
      </c>
      <c r="AL28" s="34">
        <v>20.596790000000002</v>
      </c>
      <c r="AM28" s="34">
        <v>21.389800000000001</v>
      </c>
      <c r="AN28" s="34">
        <v>18.31793</v>
      </c>
      <c r="AO28" s="34">
        <v>17.213800000000003</v>
      </c>
      <c r="AP28" s="45">
        <v>17.194509999999998</v>
      </c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</row>
    <row r="29" spans="2:79" x14ac:dyDescent="0.25">
      <c r="B29" s="1" t="s">
        <v>18</v>
      </c>
      <c r="C29" s="34">
        <v>12.360670000000001</v>
      </c>
      <c r="D29" s="34">
        <v>10.94074</v>
      </c>
      <c r="E29" s="34">
        <v>10.46923</v>
      </c>
      <c r="F29" s="34">
        <v>11.044729999999999</v>
      </c>
      <c r="G29" s="34">
        <v>11.61599</v>
      </c>
      <c r="H29" s="34">
        <v>12.11753</v>
      </c>
      <c r="I29" s="34">
        <v>12.659470000000001</v>
      </c>
      <c r="J29" s="34">
        <v>12.39326</v>
      </c>
      <c r="K29" s="34">
        <v>12.71341</v>
      </c>
      <c r="L29" s="34">
        <v>12.064020000000001</v>
      </c>
      <c r="M29" s="34">
        <v>12.16807</v>
      </c>
      <c r="N29" s="34">
        <v>11.073130000000001</v>
      </c>
      <c r="O29" s="34">
        <v>13.986960000000002</v>
      </c>
      <c r="P29" s="34">
        <v>15.185270000000001</v>
      </c>
      <c r="Q29" s="34">
        <v>16.11712</v>
      </c>
      <c r="R29" s="34">
        <v>16.97775</v>
      </c>
      <c r="S29" s="34">
        <v>15.948109999999998</v>
      </c>
      <c r="T29" s="34">
        <v>15.518090000000001</v>
      </c>
      <c r="U29" s="34">
        <v>14.900640000000001</v>
      </c>
      <c r="V29" s="34">
        <v>14.95993</v>
      </c>
      <c r="W29" s="34">
        <v>16.177869999999999</v>
      </c>
      <c r="X29" s="34">
        <v>14.999979999999999</v>
      </c>
      <c r="Y29" s="34">
        <v>14.08564</v>
      </c>
      <c r="Z29" s="34">
        <v>15.515329999999999</v>
      </c>
      <c r="AA29" s="34">
        <v>14.169319999999999</v>
      </c>
      <c r="AB29" s="34">
        <v>13.920160000000001</v>
      </c>
      <c r="AC29" s="34">
        <v>13.407120000000001</v>
      </c>
      <c r="AD29" s="34">
        <v>13.07817</v>
      </c>
      <c r="AE29" s="34">
        <v>15.573239999999998</v>
      </c>
      <c r="AF29" s="34">
        <v>15.814719999999999</v>
      </c>
      <c r="AG29" s="34">
        <v>15.612500000000001</v>
      </c>
      <c r="AH29" s="34">
        <v>15.1729</v>
      </c>
      <c r="AI29" s="34">
        <v>16.56766</v>
      </c>
      <c r="AJ29" s="34">
        <v>22.844259999999998</v>
      </c>
      <c r="AK29" s="34">
        <v>21.63034</v>
      </c>
      <c r="AL29" s="34">
        <v>23.103550000000002</v>
      </c>
      <c r="AM29" s="34">
        <v>22.61965</v>
      </c>
      <c r="AN29" s="34">
        <v>20.526320000000002</v>
      </c>
      <c r="AO29" s="34">
        <v>17.467759999999998</v>
      </c>
      <c r="AP29" s="45">
        <v>16.23508</v>
      </c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</row>
    <row r="30" spans="2:79" x14ac:dyDescent="0.25">
      <c r="B30" s="1" t="s">
        <v>19</v>
      </c>
      <c r="C30" s="34">
        <v>13.161410000000002</v>
      </c>
      <c r="D30" s="34">
        <v>14.162159999999998</v>
      </c>
      <c r="E30" s="34">
        <v>13.597439999999999</v>
      </c>
      <c r="F30" s="34">
        <v>13.736889999999999</v>
      </c>
      <c r="G30" s="34">
        <v>14.953430000000001</v>
      </c>
      <c r="H30" s="34">
        <v>13.613520000000001</v>
      </c>
      <c r="I30" s="34">
        <v>12.813040000000001</v>
      </c>
      <c r="J30" s="34">
        <v>12.57981</v>
      </c>
      <c r="K30" s="34">
        <v>13.986199999999998</v>
      </c>
      <c r="L30" s="34">
        <v>14.240839999999999</v>
      </c>
      <c r="M30" s="34">
        <v>13.53618</v>
      </c>
      <c r="N30" s="34">
        <v>15.019879999999999</v>
      </c>
      <c r="O30" s="34">
        <v>14.824909999999999</v>
      </c>
      <c r="P30" s="34">
        <v>14.66991</v>
      </c>
      <c r="Q30" s="34">
        <v>16.01717</v>
      </c>
      <c r="R30" s="34">
        <v>14.52069</v>
      </c>
      <c r="S30" s="34">
        <v>15.248790000000001</v>
      </c>
      <c r="T30" s="34">
        <v>15.648899999999999</v>
      </c>
      <c r="U30" s="34">
        <v>16.024260000000002</v>
      </c>
      <c r="V30" s="34">
        <v>15.359519999999998</v>
      </c>
      <c r="W30" s="34">
        <v>15.752040000000001</v>
      </c>
      <c r="X30" s="34">
        <v>17.160969999999999</v>
      </c>
      <c r="Y30" s="34">
        <v>18.711169999999999</v>
      </c>
      <c r="Z30" s="34">
        <v>18.636600000000001</v>
      </c>
      <c r="AA30" s="34">
        <v>19.3718</v>
      </c>
      <c r="AB30" s="34">
        <v>18.030270000000002</v>
      </c>
      <c r="AC30" s="34">
        <v>17.928269999999998</v>
      </c>
      <c r="AD30" s="34">
        <v>16.64292</v>
      </c>
      <c r="AE30" s="34">
        <v>16.609560000000002</v>
      </c>
      <c r="AF30" s="34">
        <v>16.935110000000002</v>
      </c>
      <c r="AG30" s="34">
        <v>15.685009999999998</v>
      </c>
      <c r="AH30" s="34">
        <v>15.092369999999999</v>
      </c>
      <c r="AI30" s="34">
        <v>17.623459999999998</v>
      </c>
      <c r="AJ30" s="34">
        <v>20.52732</v>
      </c>
      <c r="AK30" s="34">
        <v>22.039210000000001</v>
      </c>
      <c r="AL30" s="34">
        <v>19.73441</v>
      </c>
      <c r="AM30" s="34">
        <v>19.343420000000002</v>
      </c>
      <c r="AN30" s="34">
        <v>20.517140000000001</v>
      </c>
      <c r="AO30" s="34">
        <v>17.973269999999999</v>
      </c>
      <c r="AP30" s="45">
        <v>16.135529999999999</v>
      </c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</row>
    <row r="31" spans="2:79" x14ac:dyDescent="0.25">
      <c r="B31" s="1" t="s">
        <v>58</v>
      </c>
      <c r="C31" s="34">
        <v>19.499590000000001</v>
      </c>
      <c r="D31" s="34">
        <v>19.20852</v>
      </c>
      <c r="E31" s="34">
        <v>18.744399999999999</v>
      </c>
      <c r="F31" s="34">
        <v>17.733879999999999</v>
      </c>
      <c r="G31" s="34">
        <v>18.702500000000001</v>
      </c>
      <c r="H31" s="34">
        <v>18.1069</v>
      </c>
      <c r="I31" s="34">
        <v>17.59432</v>
      </c>
      <c r="J31" s="34">
        <v>17.178529999999999</v>
      </c>
      <c r="K31" s="34">
        <v>17.962299999999999</v>
      </c>
      <c r="L31" s="34">
        <v>18.225899999999999</v>
      </c>
      <c r="M31" s="34">
        <v>18.553529999999999</v>
      </c>
      <c r="N31" s="34">
        <v>17.729179999999999</v>
      </c>
      <c r="O31" s="34">
        <v>19.31841</v>
      </c>
      <c r="P31" s="34">
        <v>19.335599999999999</v>
      </c>
      <c r="Q31" s="34">
        <v>19.457360000000001</v>
      </c>
      <c r="R31" s="34">
        <v>19.741790000000002</v>
      </c>
      <c r="S31" s="34">
        <v>21.286010000000001</v>
      </c>
      <c r="T31" s="34">
        <v>21.439499999999999</v>
      </c>
      <c r="U31" s="34">
        <v>21.71659</v>
      </c>
      <c r="V31" s="34">
        <v>21.252409999999998</v>
      </c>
      <c r="W31" s="34">
        <v>22.641179999999999</v>
      </c>
      <c r="X31" s="34">
        <v>22.566050000000001</v>
      </c>
      <c r="Y31" s="34">
        <v>22.386429999999997</v>
      </c>
      <c r="Z31" s="34">
        <v>22.160900000000002</v>
      </c>
      <c r="AA31" s="34">
        <v>22.922049999999999</v>
      </c>
      <c r="AB31" s="34">
        <v>22.985769999999999</v>
      </c>
      <c r="AC31" s="34">
        <v>22.386849999999999</v>
      </c>
      <c r="AD31" s="34">
        <v>22.03753</v>
      </c>
      <c r="AE31" s="34">
        <v>23.188510000000001</v>
      </c>
      <c r="AF31" s="34">
        <v>23.043199999999999</v>
      </c>
      <c r="AG31" s="34">
        <v>22.703430000000001</v>
      </c>
      <c r="AH31" s="34">
        <v>21.630840000000003</v>
      </c>
      <c r="AI31" s="34">
        <v>23.464009999999998</v>
      </c>
      <c r="AJ31" s="34">
        <v>29.290270000000003</v>
      </c>
      <c r="AK31" s="34">
        <v>29.681439999999998</v>
      </c>
      <c r="AL31" s="34">
        <v>27.88851</v>
      </c>
      <c r="AM31" s="34">
        <v>27.923629999999999</v>
      </c>
      <c r="AN31" s="34">
        <v>26.484659999999998</v>
      </c>
      <c r="AO31" s="34">
        <v>25.296000000000003</v>
      </c>
      <c r="AP31" s="45">
        <v>23.585750000000001</v>
      </c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</row>
    <row r="38" spans="2:51" x14ac:dyDescent="0.25">
      <c r="B38" s="9" t="s">
        <v>95</v>
      </c>
      <c r="C38" s="9"/>
      <c r="D38" s="9"/>
      <c r="E38" s="9"/>
      <c r="F38" s="9"/>
      <c r="G38" s="9"/>
      <c r="H38" s="7"/>
      <c r="I38" s="7"/>
      <c r="J38" s="7"/>
    </row>
    <row r="40" spans="2:51" ht="30" x14ac:dyDescent="0.25">
      <c r="B40" s="8"/>
      <c r="C40" s="111" t="s">
        <v>24</v>
      </c>
      <c r="D40" s="111" t="s">
        <v>25</v>
      </c>
      <c r="E40" s="111" t="s">
        <v>26</v>
      </c>
      <c r="F40" s="111" t="s">
        <v>27</v>
      </c>
      <c r="G40" s="111" t="s">
        <v>28</v>
      </c>
      <c r="H40" s="111" t="s">
        <v>29</v>
      </c>
      <c r="I40" s="111" t="s">
        <v>30</v>
      </c>
      <c r="J40" s="111" t="s">
        <v>31</v>
      </c>
      <c r="K40" s="111" t="s">
        <v>32</v>
      </c>
      <c r="L40" s="111" t="s">
        <v>33</v>
      </c>
      <c r="M40" s="111" t="s">
        <v>34</v>
      </c>
      <c r="N40" s="111" t="s">
        <v>35</v>
      </c>
      <c r="O40" s="111" t="s">
        <v>36</v>
      </c>
      <c r="P40" s="111" t="s">
        <v>37</v>
      </c>
      <c r="Q40" s="111" t="s">
        <v>38</v>
      </c>
      <c r="R40" s="111" t="s">
        <v>39</v>
      </c>
      <c r="S40" s="111" t="s">
        <v>40</v>
      </c>
      <c r="T40" s="111" t="s">
        <v>41</v>
      </c>
      <c r="U40" s="111" t="s">
        <v>42</v>
      </c>
      <c r="V40" s="111" t="s">
        <v>43</v>
      </c>
      <c r="W40" s="111" t="s">
        <v>44</v>
      </c>
      <c r="X40" s="111" t="s">
        <v>45</v>
      </c>
      <c r="Y40" s="111" t="s">
        <v>46</v>
      </c>
      <c r="Z40" s="111" t="s">
        <v>47</v>
      </c>
      <c r="AA40" s="111" t="s">
        <v>48</v>
      </c>
      <c r="AB40" s="111" t="s">
        <v>49</v>
      </c>
      <c r="AC40" s="111" t="s">
        <v>50</v>
      </c>
      <c r="AD40" s="111" t="s">
        <v>51</v>
      </c>
      <c r="AE40" s="111" t="s">
        <v>52</v>
      </c>
      <c r="AF40" s="111" t="s">
        <v>53</v>
      </c>
      <c r="AG40" s="111" t="s">
        <v>54</v>
      </c>
      <c r="AH40" s="111" t="s">
        <v>90</v>
      </c>
      <c r="AI40" s="111" t="s">
        <v>91</v>
      </c>
      <c r="AJ40" s="111" t="s">
        <v>93</v>
      </c>
      <c r="AK40" s="111" t="s">
        <v>96</v>
      </c>
      <c r="AL40" s="111" t="s">
        <v>97</v>
      </c>
      <c r="AM40" s="111" t="s">
        <v>101</v>
      </c>
    </row>
    <row r="41" spans="2:51" x14ac:dyDescent="0.25">
      <c r="B41" s="1" t="s">
        <v>0</v>
      </c>
      <c r="C41" s="114">
        <f>SUM(C9:F9)/4</f>
        <v>24.5391175</v>
      </c>
      <c r="D41" s="114">
        <f t="shared" ref="D41:AJ41" si="0">SUM(D9:G9)/4</f>
        <v>24.2381475</v>
      </c>
      <c r="E41" s="114">
        <f t="shared" si="0"/>
        <v>24.2097075</v>
      </c>
      <c r="F41" s="114">
        <f t="shared" si="0"/>
        <v>23.329584999999998</v>
      </c>
      <c r="G41" s="114">
        <f t="shared" si="0"/>
        <v>22.866654999999998</v>
      </c>
      <c r="H41" s="114">
        <f t="shared" si="0"/>
        <v>23.007502500000001</v>
      </c>
      <c r="I41" s="114">
        <f t="shared" si="0"/>
        <v>22.615425000000002</v>
      </c>
      <c r="J41" s="114">
        <f t="shared" si="0"/>
        <v>22.841059999999999</v>
      </c>
      <c r="K41" s="114">
        <f t="shared" si="0"/>
        <v>23.393899999999999</v>
      </c>
      <c r="L41" s="114">
        <f t="shared" si="0"/>
        <v>24.0304325</v>
      </c>
      <c r="M41" s="114">
        <f t="shared" si="0"/>
        <v>25.20534</v>
      </c>
      <c r="N41" s="114">
        <f t="shared" si="0"/>
        <v>26.043737499999999</v>
      </c>
      <c r="O41" s="114">
        <f t="shared" si="0"/>
        <v>27.0725625</v>
      </c>
      <c r="P41" s="114">
        <f t="shared" si="0"/>
        <v>27.771297499999999</v>
      </c>
      <c r="Q41" s="114">
        <f t="shared" si="0"/>
        <v>28.700167500000003</v>
      </c>
      <c r="R41" s="114">
        <f t="shared" si="0"/>
        <v>29.952662499999999</v>
      </c>
      <c r="S41" s="114">
        <f t="shared" si="0"/>
        <v>31.829362499999998</v>
      </c>
      <c r="T41" s="114">
        <f t="shared" si="0"/>
        <v>33.454445</v>
      </c>
      <c r="U41" s="114">
        <f t="shared" si="0"/>
        <v>34.729722500000001</v>
      </c>
      <c r="V41" s="114">
        <f t="shared" si="0"/>
        <v>36.129427499999998</v>
      </c>
      <c r="W41" s="114">
        <f t="shared" si="0"/>
        <v>36.51493</v>
      </c>
      <c r="X41" s="114">
        <f t="shared" si="0"/>
        <v>36.017775</v>
      </c>
      <c r="Y41" s="114">
        <f t="shared" si="0"/>
        <v>35.2653575</v>
      </c>
      <c r="Z41" s="114">
        <f t="shared" si="0"/>
        <v>34.486707500000001</v>
      </c>
      <c r="AA41" s="114">
        <f t="shared" si="0"/>
        <v>34.019095</v>
      </c>
      <c r="AB41" s="114">
        <f t="shared" si="0"/>
        <v>34.341117499999996</v>
      </c>
      <c r="AC41" s="114">
        <f t="shared" si="0"/>
        <v>34.253542500000002</v>
      </c>
      <c r="AD41" s="114">
        <f t="shared" si="0"/>
        <v>33.895510000000002</v>
      </c>
      <c r="AE41" s="114">
        <f t="shared" si="0"/>
        <v>33.141400000000004</v>
      </c>
      <c r="AF41" s="114">
        <f t="shared" si="0"/>
        <v>32.629367500000001</v>
      </c>
      <c r="AG41" s="114">
        <f t="shared" si="0"/>
        <v>34.308215000000004</v>
      </c>
      <c r="AH41" s="114">
        <f t="shared" si="0"/>
        <v>35.821865000000003</v>
      </c>
      <c r="AI41" s="114">
        <f t="shared" si="0"/>
        <v>36.915592500000002</v>
      </c>
      <c r="AJ41" s="114">
        <f t="shared" si="0"/>
        <v>38.365707499999999</v>
      </c>
      <c r="AK41" s="114">
        <f>SUM(AK9:AN9)/4</f>
        <v>37.530227499999995</v>
      </c>
      <c r="AL41" s="114">
        <f t="shared" ref="AL41:AL63" si="1">SUM(AL9:AO9)/4</f>
        <v>36.600974999999998</v>
      </c>
      <c r="AM41" s="114">
        <f>SUM(AM9:AP9)/4</f>
        <v>36.016870000000004</v>
      </c>
      <c r="AN41" s="71"/>
      <c r="AO41" s="70"/>
      <c r="AP41" s="1"/>
      <c r="AQ41" s="73"/>
      <c r="AR41" s="24"/>
      <c r="AS41" s="24"/>
      <c r="AT41" s="24"/>
      <c r="AU41" s="24"/>
      <c r="AV41" s="24"/>
      <c r="AW41" s="24"/>
      <c r="AX41" s="24"/>
      <c r="AY41" s="24"/>
    </row>
    <row r="42" spans="2:51" x14ac:dyDescent="0.25">
      <c r="B42" s="1" t="s">
        <v>1</v>
      </c>
      <c r="C42" s="114">
        <f t="shared" ref="C42:AK42" si="2">SUM(C10:F10)/4</f>
        <v>24.714080000000003</v>
      </c>
      <c r="D42" s="114">
        <f t="shared" si="2"/>
        <v>24.445967500000002</v>
      </c>
      <c r="E42" s="114">
        <f t="shared" si="2"/>
        <v>24.486825000000003</v>
      </c>
      <c r="F42" s="114">
        <f t="shared" si="2"/>
        <v>24.057100000000002</v>
      </c>
      <c r="G42" s="114">
        <f t="shared" si="2"/>
        <v>23.802787500000001</v>
      </c>
      <c r="H42" s="114">
        <f t="shared" si="2"/>
        <v>23.4067875</v>
      </c>
      <c r="I42" s="114">
        <f t="shared" si="2"/>
        <v>22.612090000000002</v>
      </c>
      <c r="J42" s="114">
        <f t="shared" si="2"/>
        <v>22.301582499999999</v>
      </c>
      <c r="K42" s="114">
        <f t="shared" si="2"/>
        <v>22.327287500000001</v>
      </c>
      <c r="L42" s="114">
        <f t="shared" si="2"/>
        <v>23.038985</v>
      </c>
      <c r="M42" s="114">
        <f t="shared" si="2"/>
        <v>24.026722499999998</v>
      </c>
      <c r="N42" s="114">
        <f t="shared" si="2"/>
        <v>24.641575000000003</v>
      </c>
      <c r="O42" s="114">
        <f t="shared" si="2"/>
        <v>24.854032500000002</v>
      </c>
      <c r="P42" s="114">
        <f t="shared" si="2"/>
        <v>25.233229999999999</v>
      </c>
      <c r="Q42" s="114">
        <f t="shared" si="2"/>
        <v>25.688164999999998</v>
      </c>
      <c r="R42" s="114">
        <f t="shared" si="2"/>
        <v>26.609950000000001</v>
      </c>
      <c r="S42" s="114">
        <f t="shared" si="2"/>
        <v>27.442789999999999</v>
      </c>
      <c r="T42" s="114">
        <f t="shared" si="2"/>
        <v>27.363827499999999</v>
      </c>
      <c r="U42" s="114">
        <f t="shared" si="2"/>
        <v>27.456442500000001</v>
      </c>
      <c r="V42" s="114">
        <f t="shared" si="2"/>
        <v>26.622489999999999</v>
      </c>
      <c r="W42" s="114">
        <f t="shared" si="2"/>
        <v>26.374025000000003</v>
      </c>
      <c r="X42" s="114">
        <f t="shared" si="2"/>
        <v>26.360690000000002</v>
      </c>
      <c r="Y42" s="114">
        <f t="shared" si="2"/>
        <v>26.622212500000003</v>
      </c>
      <c r="Z42" s="114">
        <f t="shared" si="2"/>
        <v>27.840012499999997</v>
      </c>
      <c r="AA42" s="114">
        <f t="shared" si="2"/>
        <v>28.615290000000002</v>
      </c>
      <c r="AB42" s="114">
        <f t="shared" si="2"/>
        <v>29.331030000000002</v>
      </c>
      <c r="AC42" s="114">
        <f t="shared" si="2"/>
        <v>29.652097500000004</v>
      </c>
      <c r="AD42" s="114">
        <f t="shared" si="2"/>
        <v>29.231627500000002</v>
      </c>
      <c r="AE42" s="114">
        <f t="shared" si="2"/>
        <v>28.966250000000002</v>
      </c>
      <c r="AF42" s="114">
        <f t="shared" si="2"/>
        <v>29.60866</v>
      </c>
      <c r="AG42" s="114">
        <f t="shared" si="2"/>
        <v>30.646832500000002</v>
      </c>
      <c r="AH42" s="114">
        <f t="shared" si="2"/>
        <v>31.36027</v>
      </c>
      <c r="AI42" s="114">
        <f t="shared" si="2"/>
        <v>32.653222499999998</v>
      </c>
      <c r="AJ42" s="114">
        <f t="shared" si="2"/>
        <v>33.032264999999995</v>
      </c>
      <c r="AK42" s="114">
        <f t="shared" si="2"/>
        <v>33.0465825</v>
      </c>
      <c r="AL42" s="114">
        <f t="shared" si="1"/>
        <v>33.209679999999999</v>
      </c>
      <c r="AM42" s="114">
        <f t="shared" ref="AM42:AM63" si="3">SUM(AM10:AP10)/4</f>
        <v>32.516885000000002</v>
      </c>
      <c r="AN42" s="71"/>
      <c r="AO42" s="70"/>
      <c r="AP42" s="1"/>
      <c r="AQ42" s="73"/>
      <c r="AR42" s="24"/>
      <c r="AS42" s="24"/>
      <c r="AT42" s="24"/>
      <c r="AU42" s="24"/>
      <c r="AV42" s="24"/>
      <c r="AW42" s="24"/>
      <c r="AX42" s="24"/>
      <c r="AY42" s="24"/>
    </row>
    <row r="43" spans="2:51" x14ac:dyDescent="0.25">
      <c r="B43" s="1" t="s">
        <v>2</v>
      </c>
      <c r="C43" s="114">
        <f t="shared" ref="C43:AK43" si="4">SUM(C11:F11)/4</f>
        <v>26.31296</v>
      </c>
      <c r="D43" s="114">
        <f t="shared" si="4"/>
        <v>26.49652</v>
      </c>
      <c r="E43" s="114">
        <f t="shared" si="4"/>
        <v>27.261367499999999</v>
      </c>
      <c r="F43" s="114">
        <f t="shared" si="4"/>
        <v>27.314030000000002</v>
      </c>
      <c r="G43" s="114">
        <f t="shared" si="4"/>
        <v>27.710355</v>
      </c>
      <c r="H43" s="114">
        <f t="shared" si="4"/>
        <v>26.324572499999999</v>
      </c>
      <c r="I43" s="114">
        <f t="shared" si="4"/>
        <v>24.26125</v>
      </c>
      <c r="J43" s="114">
        <f t="shared" si="4"/>
        <v>23.724387499999999</v>
      </c>
      <c r="K43" s="114">
        <f t="shared" si="4"/>
        <v>22.982537499999999</v>
      </c>
      <c r="L43" s="114">
        <f t="shared" si="4"/>
        <v>23.119834999999998</v>
      </c>
      <c r="M43" s="114">
        <f t="shared" si="4"/>
        <v>23.756349999999998</v>
      </c>
      <c r="N43" s="114">
        <f t="shared" si="4"/>
        <v>24.283834999999996</v>
      </c>
      <c r="O43" s="114">
        <f t="shared" si="4"/>
        <v>25.125427500000001</v>
      </c>
      <c r="P43" s="114">
        <f t="shared" si="4"/>
        <v>27.073815000000003</v>
      </c>
      <c r="Q43" s="114">
        <f t="shared" si="4"/>
        <v>28.662864999999996</v>
      </c>
      <c r="R43" s="114">
        <f t="shared" si="4"/>
        <v>30.077594999999999</v>
      </c>
      <c r="S43" s="114">
        <f t="shared" si="4"/>
        <v>30.920809999999999</v>
      </c>
      <c r="T43" s="114">
        <f t="shared" si="4"/>
        <v>30.871904999999998</v>
      </c>
      <c r="U43" s="114">
        <f t="shared" si="4"/>
        <v>31.139587500000001</v>
      </c>
      <c r="V43" s="114">
        <f t="shared" si="4"/>
        <v>31.656202499999999</v>
      </c>
      <c r="W43" s="114">
        <f t="shared" si="4"/>
        <v>32.826819999999998</v>
      </c>
      <c r="X43" s="114">
        <f t="shared" si="4"/>
        <v>33.342132500000005</v>
      </c>
      <c r="Y43" s="114">
        <f t="shared" si="4"/>
        <v>34.713902500000003</v>
      </c>
      <c r="Z43" s="114">
        <f t="shared" si="4"/>
        <v>34.633112500000003</v>
      </c>
      <c r="AA43" s="114">
        <f t="shared" si="4"/>
        <v>34.593322499999999</v>
      </c>
      <c r="AB43" s="114">
        <f t="shared" si="4"/>
        <v>34.448582500000001</v>
      </c>
      <c r="AC43" s="114">
        <f t="shared" si="4"/>
        <v>32.277917500000001</v>
      </c>
      <c r="AD43" s="114">
        <f t="shared" si="4"/>
        <v>32.657082500000001</v>
      </c>
      <c r="AE43" s="114">
        <f t="shared" si="4"/>
        <v>32.625467499999999</v>
      </c>
      <c r="AF43" s="114">
        <f t="shared" si="4"/>
        <v>32.940449999999998</v>
      </c>
      <c r="AG43" s="114">
        <f t="shared" si="4"/>
        <v>34.299322500000002</v>
      </c>
      <c r="AH43" s="114">
        <f t="shared" si="4"/>
        <v>34.920110000000001</v>
      </c>
      <c r="AI43" s="114">
        <f t="shared" si="4"/>
        <v>34.545997499999999</v>
      </c>
      <c r="AJ43" s="114">
        <f t="shared" si="4"/>
        <v>33.531255000000002</v>
      </c>
      <c r="AK43" s="114">
        <f t="shared" si="4"/>
        <v>32.014132500000002</v>
      </c>
      <c r="AL43" s="114">
        <f t="shared" si="1"/>
        <v>30.041842500000001</v>
      </c>
      <c r="AM43" s="114">
        <f t="shared" si="3"/>
        <v>28.762912500000002</v>
      </c>
      <c r="AN43" s="71"/>
      <c r="AO43" s="70"/>
      <c r="AP43" s="1"/>
      <c r="AQ43" s="73"/>
      <c r="AR43" s="24"/>
      <c r="AS43" s="24"/>
      <c r="AT43" s="24"/>
      <c r="AU43" s="24"/>
      <c r="AV43" s="24"/>
      <c r="AW43" s="24"/>
      <c r="AX43" s="24"/>
      <c r="AY43" s="24"/>
    </row>
    <row r="44" spans="2:51" x14ac:dyDescent="0.25">
      <c r="B44" s="1" t="s">
        <v>3</v>
      </c>
      <c r="C44" s="114">
        <f t="shared" ref="C44:AK44" si="5">SUM(C12:F12)/4</f>
        <v>27.4231525</v>
      </c>
      <c r="D44" s="114">
        <f t="shared" si="5"/>
        <v>27.51352</v>
      </c>
      <c r="E44" s="114">
        <f t="shared" si="5"/>
        <v>27.2236975</v>
      </c>
      <c r="F44" s="114">
        <f t="shared" si="5"/>
        <v>27.257212500000001</v>
      </c>
      <c r="G44" s="114">
        <f t="shared" si="5"/>
        <v>26.937669999999997</v>
      </c>
      <c r="H44" s="114">
        <f t="shared" si="5"/>
        <v>25.903310000000001</v>
      </c>
      <c r="I44" s="114">
        <f t="shared" si="5"/>
        <v>27.585952500000001</v>
      </c>
      <c r="J44" s="114">
        <f t="shared" si="5"/>
        <v>28.651304999999997</v>
      </c>
      <c r="K44" s="114">
        <f t="shared" si="5"/>
        <v>28.8756925</v>
      </c>
      <c r="L44" s="114">
        <f t="shared" si="5"/>
        <v>30.032515</v>
      </c>
      <c r="M44" s="114">
        <f t="shared" si="5"/>
        <v>28.91263</v>
      </c>
      <c r="N44" s="114">
        <f t="shared" si="5"/>
        <v>28.710452500000002</v>
      </c>
      <c r="O44" s="114">
        <f t="shared" si="5"/>
        <v>29.605494999999998</v>
      </c>
      <c r="P44" s="114">
        <f t="shared" si="5"/>
        <v>30.260032500000001</v>
      </c>
      <c r="Q44" s="114">
        <f t="shared" si="5"/>
        <v>30.370572500000002</v>
      </c>
      <c r="R44" s="114">
        <f t="shared" si="5"/>
        <v>30.679172499999996</v>
      </c>
      <c r="S44" s="114">
        <f t="shared" si="5"/>
        <v>30.702842499999999</v>
      </c>
      <c r="T44" s="114">
        <f t="shared" si="5"/>
        <v>30.646069999999998</v>
      </c>
      <c r="U44" s="114">
        <f t="shared" si="5"/>
        <v>31.521339999999995</v>
      </c>
      <c r="V44" s="114">
        <f t="shared" si="5"/>
        <v>32.415894999999999</v>
      </c>
      <c r="W44" s="114">
        <f t="shared" si="5"/>
        <v>33.631012499999997</v>
      </c>
      <c r="X44" s="114">
        <f t="shared" si="5"/>
        <v>34.468632499999998</v>
      </c>
      <c r="Y44" s="114">
        <f t="shared" si="5"/>
        <v>34.587412499999999</v>
      </c>
      <c r="Z44" s="114">
        <f t="shared" si="5"/>
        <v>34.295265000000001</v>
      </c>
      <c r="AA44" s="114">
        <f t="shared" si="5"/>
        <v>33.236004999999999</v>
      </c>
      <c r="AB44" s="114">
        <f t="shared" si="5"/>
        <v>33.238362500000001</v>
      </c>
      <c r="AC44" s="114">
        <f t="shared" si="5"/>
        <v>32.771217499999999</v>
      </c>
      <c r="AD44" s="114">
        <f t="shared" si="5"/>
        <v>32.514054999999999</v>
      </c>
      <c r="AE44" s="114">
        <f t="shared" si="5"/>
        <v>32.277827500000001</v>
      </c>
      <c r="AF44" s="114">
        <f t="shared" si="5"/>
        <v>31.333855</v>
      </c>
      <c r="AG44" s="114">
        <f t="shared" si="5"/>
        <v>32.699019999999997</v>
      </c>
      <c r="AH44" s="114">
        <f t="shared" si="5"/>
        <v>35.254747500000001</v>
      </c>
      <c r="AI44" s="114">
        <f t="shared" si="5"/>
        <v>36.942835000000002</v>
      </c>
      <c r="AJ44" s="114">
        <f t="shared" si="5"/>
        <v>39.273842500000001</v>
      </c>
      <c r="AK44" s="114">
        <f t="shared" si="5"/>
        <v>39.405789999999996</v>
      </c>
      <c r="AL44" s="114">
        <f t="shared" si="1"/>
        <v>38.071177499999997</v>
      </c>
      <c r="AM44" s="114">
        <f t="shared" si="3"/>
        <v>37.0675825</v>
      </c>
      <c r="AN44" s="71"/>
      <c r="AO44" s="70"/>
      <c r="AP44" s="1"/>
      <c r="AQ44" s="73"/>
      <c r="AR44" s="24"/>
      <c r="AS44" s="24"/>
      <c r="AT44" s="24"/>
      <c r="AU44" s="24"/>
      <c r="AV44" s="24"/>
      <c r="AW44" s="24"/>
      <c r="AX44" s="24"/>
      <c r="AY44" s="24"/>
    </row>
    <row r="45" spans="2:51" x14ac:dyDescent="0.25">
      <c r="B45" s="1" t="s">
        <v>4</v>
      </c>
      <c r="C45" s="114">
        <f t="shared" ref="C45:AK45" si="6">SUM(C13:F13)/4</f>
        <v>33.3932225</v>
      </c>
      <c r="D45" s="114">
        <f t="shared" si="6"/>
        <v>32.736689999999996</v>
      </c>
      <c r="E45" s="114">
        <f t="shared" si="6"/>
        <v>31.44012</v>
      </c>
      <c r="F45" s="114">
        <f t="shared" si="6"/>
        <v>30.5292575</v>
      </c>
      <c r="G45" s="114">
        <f t="shared" si="6"/>
        <v>29.634427500000001</v>
      </c>
      <c r="H45" s="114">
        <f t="shared" si="6"/>
        <v>28.803965000000002</v>
      </c>
      <c r="I45" s="114">
        <f t="shared" si="6"/>
        <v>28.836479999999998</v>
      </c>
      <c r="J45" s="114">
        <f t="shared" si="6"/>
        <v>28.548242499999997</v>
      </c>
      <c r="K45" s="114">
        <f t="shared" si="6"/>
        <v>28.428152499999999</v>
      </c>
      <c r="L45" s="114">
        <f t="shared" si="6"/>
        <v>28.620762499999998</v>
      </c>
      <c r="M45" s="114">
        <f t="shared" si="6"/>
        <v>29.248397499999999</v>
      </c>
      <c r="N45" s="114">
        <f t="shared" si="6"/>
        <v>29.44041</v>
      </c>
      <c r="O45" s="114">
        <f t="shared" si="6"/>
        <v>29.959585000000001</v>
      </c>
      <c r="P45" s="114">
        <f t="shared" si="6"/>
        <v>30.614845000000003</v>
      </c>
      <c r="Q45" s="114">
        <f t="shared" si="6"/>
        <v>30.701192499999998</v>
      </c>
      <c r="R45" s="114">
        <f t="shared" si="6"/>
        <v>31.332182499999998</v>
      </c>
      <c r="S45" s="114">
        <f t="shared" si="6"/>
        <v>32.148710000000001</v>
      </c>
      <c r="T45" s="114">
        <f t="shared" si="6"/>
        <v>32.687437500000001</v>
      </c>
      <c r="U45" s="114">
        <f t="shared" si="6"/>
        <v>33.039619999999999</v>
      </c>
      <c r="V45" s="114">
        <f t="shared" si="6"/>
        <v>33.133209999999998</v>
      </c>
      <c r="W45" s="114">
        <f t="shared" si="6"/>
        <v>32.872302500000004</v>
      </c>
      <c r="X45" s="114">
        <f t="shared" si="6"/>
        <v>32.222344999999997</v>
      </c>
      <c r="Y45" s="114">
        <f t="shared" si="6"/>
        <v>32.297669999999997</v>
      </c>
      <c r="Z45" s="114">
        <f t="shared" si="6"/>
        <v>32.746232500000005</v>
      </c>
      <c r="AA45" s="114">
        <f t="shared" si="6"/>
        <v>33.58616</v>
      </c>
      <c r="AB45" s="114">
        <f t="shared" si="6"/>
        <v>34.817619999999998</v>
      </c>
      <c r="AC45" s="114">
        <f t="shared" si="6"/>
        <v>35.407837499999999</v>
      </c>
      <c r="AD45" s="114">
        <f t="shared" si="6"/>
        <v>35.706714999999996</v>
      </c>
      <c r="AE45" s="114">
        <f t="shared" si="6"/>
        <v>36.521189999999997</v>
      </c>
      <c r="AF45" s="114">
        <f t="shared" si="6"/>
        <v>36.814957499999991</v>
      </c>
      <c r="AG45" s="114">
        <f t="shared" si="6"/>
        <v>38.633317499999997</v>
      </c>
      <c r="AH45" s="114">
        <f t="shared" si="6"/>
        <v>40.093509999999995</v>
      </c>
      <c r="AI45" s="114">
        <f t="shared" si="6"/>
        <v>39.841879999999996</v>
      </c>
      <c r="AJ45" s="114">
        <f t="shared" si="6"/>
        <v>39.9816</v>
      </c>
      <c r="AK45" s="114">
        <f t="shared" si="6"/>
        <v>37.280792499999997</v>
      </c>
      <c r="AL45" s="114">
        <f t="shared" si="1"/>
        <v>35.102049999999998</v>
      </c>
      <c r="AM45" s="114">
        <f t="shared" si="3"/>
        <v>33.922517499999998</v>
      </c>
      <c r="AN45" s="71"/>
      <c r="AO45" s="70"/>
      <c r="AP45" s="1"/>
      <c r="AQ45" s="73"/>
      <c r="AR45" s="24"/>
      <c r="AS45" s="24"/>
      <c r="AT45" s="24"/>
      <c r="AU45" s="24"/>
      <c r="AV45" s="24"/>
      <c r="AW45" s="24"/>
      <c r="AX45" s="24"/>
      <c r="AY45" s="24"/>
    </row>
    <row r="46" spans="2:51" x14ac:dyDescent="0.25">
      <c r="B46" s="1" t="s">
        <v>5</v>
      </c>
      <c r="C46" s="114">
        <f t="shared" ref="C46:AK46" si="7">SUM(C14:F14)/4</f>
        <v>26.585695000000001</v>
      </c>
      <c r="D46" s="114">
        <f t="shared" si="7"/>
        <v>26.377205</v>
      </c>
      <c r="E46" s="114">
        <f t="shared" si="7"/>
        <v>26.070942500000001</v>
      </c>
      <c r="F46" s="114">
        <f t="shared" si="7"/>
        <v>25.382582499999998</v>
      </c>
      <c r="G46" s="114">
        <f t="shared" si="7"/>
        <v>25.316312499999999</v>
      </c>
      <c r="H46" s="114">
        <f t="shared" si="7"/>
        <v>25.033897499999998</v>
      </c>
      <c r="I46" s="114">
        <f t="shared" si="7"/>
        <v>24.640092500000002</v>
      </c>
      <c r="J46" s="114">
        <f t="shared" si="7"/>
        <v>25.326135000000001</v>
      </c>
      <c r="K46" s="114">
        <f t="shared" si="7"/>
        <v>25.272580000000001</v>
      </c>
      <c r="L46" s="114">
        <f t="shared" si="7"/>
        <v>25.430072500000001</v>
      </c>
      <c r="M46" s="114">
        <f t="shared" si="7"/>
        <v>25.827802500000004</v>
      </c>
      <c r="N46" s="114">
        <f t="shared" si="7"/>
        <v>25.9589775</v>
      </c>
      <c r="O46" s="114">
        <f t="shared" si="7"/>
        <v>26.632570000000001</v>
      </c>
      <c r="P46" s="114">
        <f t="shared" si="7"/>
        <v>27.784380000000002</v>
      </c>
      <c r="Q46" s="114">
        <f t="shared" si="7"/>
        <v>28.809177500000004</v>
      </c>
      <c r="R46" s="114">
        <f t="shared" si="7"/>
        <v>30.252857500000005</v>
      </c>
      <c r="S46" s="114">
        <f t="shared" si="7"/>
        <v>30.796759999999999</v>
      </c>
      <c r="T46" s="114">
        <f t="shared" si="7"/>
        <v>30.777470000000001</v>
      </c>
      <c r="U46" s="114">
        <f t="shared" si="7"/>
        <v>30.793440000000004</v>
      </c>
      <c r="V46" s="114">
        <f t="shared" si="7"/>
        <v>30.262957500000006</v>
      </c>
      <c r="W46" s="114">
        <f t="shared" si="7"/>
        <v>29.835304999999998</v>
      </c>
      <c r="X46" s="114">
        <f t="shared" si="7"/>
        <v>29.242662500000002</v>
      </c>
      <c r="Y46" s="114">
        <f t="shared" si="7"/>
        <v>28.3300725</v>
      </c>
      <c r="Z46" s="114">
        <f t="shared" si="7"/>
        <v>27.656030000000001</v>
      </c>
      <c r="AA46" s="114">
        <f t="shared" si="7"/>
        <v>27.483609999999999</v>
      </c>
      <c r="AB46" s="114">
        <f t="shared" si="7"/>
        <v>27.985010000000003</v>
      </c>
      <c r="AC46" s="114">
        <f t="shared" si="7"/>
        <v>28.581775</v>
      </c>
      <c r="AD46" s="114">
        <f t="shared" si="7"/>
        <v>28.878017499999999</v>
      </c>
      <c r="AE46" s="114">
        <f t="shared" si="7"/>
        <v>28.492775000000002</v>
      </c>
      <c r="AF46" s="114">
        <f t="shared" si="7"/>
        <v>28.194395</v>
      </c>
      <c r="AG46" s="114">
        <f t="shared" si="7"/>
        <v>30.374542499999997</v>
      </c>
      <c r="AH46" s="114">
        <f t="shared" si="7"/>
        <v>32.635339999999999</v>
      </c>
      <c r="AI46" s="114">
        <f t="shared" si="7"/>
        <v>35.0881775</v>
      </c>
      <c r="AJ46" s="114">
        <f t="shared" si="7"/>
        <v>36.117350000000002</v>
      </c>
      <c r="AK46" s="114">
        <f t="shared" si="7"/>
        <v>34.648642500000001</v>
      </c>
      <c r="AL46" s="114">
        <f t="shared" si="1"/>
        <v>32.424627500000007</v>
      </c>
      <c r="AM46" s="114">
        <f t="shared" si="3"/>
        <v>30.685582499999999</v>
      </c>
      <c r="AN46" s="71"/>
      <c r="AO46" s="70"/>
      <c r="AP46" s="1"/>
      <c r="AQ46" s="73"/>
      <c r="AR46" s="24"/>
      <c r="AS46" s="24"/>
      <c r="AT46" s="24"/>
      <c r="AU46" s="24"/>
      <c r="AV46" s="24"/>
      <c r="AW46" s="24"/>
      <c r="AX46" s="24"/>
      <c r="AY46" s="24"/>
    </row>
    <row r="47" spans="2:51" x14ac:dyDescent="0.25">
      <c r="B47" s="1" t="s">
        <v>6</v>
      </c>
      <c r="C47" s="114">
        <f t="shared" ref="C47:AK47" si="8">SUM(C15:F15)/4</f>
        <v>32.709922499999998</v>
      </c>
      <c r="D47" s="114">
        <f t="shared" si="8"/>
        <v>31.792415000000002</v>
      </c>
      <c r="E47" s="114">
        <f t="shared" si="8"/>
        <v>31.1098</v>
      </c>
      <c r="F47" s="114">
        <f t="shared" si="8"/>
        <v>29.788352500000002</v>
      </c>
      <c r="G47" s="114">
        <f t="shared" si="8"/>
        <v>28.881510000000002</v>
      </c>
      <c r="H47" s="114">
        <f t="shared" si="8"/>
        <v>27.824085</v>
      </c>
      <c r="I47" s="114">
        <f t="shared" si="8"/>
        <v>27.021665000000002</v>
      </c>
      <c r="J47" s="114">
        <f t="shared" si="8"/>
        <v>27.104555000000001</v>
      </c>
      <c r="K47" s="114">
        <f t="shared" si="8"/>
        <v>27.351957500000001</v>
      </c>
      <c r="L47" s="114">
        <f t="shared" si="8"/>
        <v>28.130627500000003</v>
      </c>
      <c r="M47" s="114">
        <f t="shared" si="8"/>
        <v>28.158490000000004</v>
      </c>
      <c r="N47" s="114">
        <f t="shared" si="8"/>
        <v>27.960825</v>
      </c>
      <c r="O47" s="114">
        <f t="shared" si="8"/>
        <v>28.388265000000004</v>
      </c>
      <c r="P47" s="114">
        <f t="shared" si="8"/>
        <v>28.782467499999999</v>
      </c>
      <c r="Q47" s="114">
        <f t="shared" si="8"/>
        <v>29.390362500000002</v>
      </c>
      <c r="R47" s="114">
        <f t="shared" si="8"/>
        <v>30.002164999999998</v>
      </c>
      <c r="S47" s="114">
        <f t="shared" si="8"/>
        <v>29.531587500000001</v>
      </c>
      <c r="T47" s="114">
        <f t="shared" si="8"/>
        <v>29.42379</v>
      </c>
      <c r="U47" s="114">
        <f t="shared" si="8"/>
        <v>29.6584775</v>
      </c>
      <c r="V47" s="114">
        <f t="shared" si="8"/>
        <v>30.021282500000002</v>
      </c>
      <c r="W47" s="114">
        <f t="shared" si="8"/>
        <v>31.220042500000002</v>
      </c>
      <c r="X47" s="114">
        <f t="shared" si="8"/>
        <v>31.587255000000003</v>
      </c>
      <c r="Y47" s="114">
        <f t="shared" si="8"/>
        <v>32.2208975</v>
      </c>
      <c r="Z47" s="114">
        <f t="shared" si="8"/>
        <v>32.715262500000001</v>
      </c>
      <c r="AA47" s="114">
        <f t="shared" si="8"/>
        <v>32.849119999999999</v>
      </c>
      <c r="AB47" s="114">
        <f t="shared" si="8"/>
        <v>33.321087499999997</v>
      </c>
      <c r="AC47" s="114">
        <f t="shared" si="8"/>
        <v>33.479525000000002</v>
      </c>
      <c r="AD47" s="114">
        <f t="shared" si="8"/>
        <v>34.365362500000003</v>
      </c>
      <c r="AE47" s="114">
        <f t="shared" si="8"/>
        <v>34.7417625</v>
      </c>
      <c r="AF47" s="114">
        <f t="shared" si="8"/>
        <v>34.63156</v>
      </c>
      <c r="AG47" s="114">
        <f t="shared" si="8"/>
        <v>35.3043975</v>
      </c>
      <c r="AH47" s="114">
        <f t="shared" si="8"/>
        <v>35.890262499999999</v>
      </c>
      <c r="AI47" s="114">
        <f t="shared" si="8"/>
        <v>36.589459999999995</v>
      </c>
      <c r="AJ47" s="114">
        <f t="shared" si="8"/>
        <v>36.606932499999999</v>
      </c>
      <c r="AK47" s="114">
        <f t="shared" si="8"/>
        <v>36.928229999999999</v>
      </c>
      <c r="AL47" s="114">
        <f t="shared" si="1"/>
        <v>36.328902499999998</v>
      </c>
      <c r="AM47" s="114">
        <f t="shared" si="3"/>
        <v>35.614899999999999</v>
      </c>
      <c r="AN47" s="71"/>
      <c r="AO47" s="70"/>
      <c r="AP47" s="1"/>
      <c r="AQ47" s="73"/>
      <c r="AR47" s="24"/>
      <c r="AS47" s="24"/>
      <c r="AT47" s="24"/>
      <c r="AU47" s="24"/>
      <c r="AV47" s="24"/>
      <c r="AW47" s="24"/>
      <c r="AX47" s="24"/>
      <c r="AY47" s="24"/>
    </row>
    <row r="48" spans="2:51" x14ac:dyDescent="0.25">
      <c r="B48" s="1" t="s">
        <v>7</v>
      </c>
      <c r="C48" s="114">
        <f t="shared" ref="C48:AK48" si="9">SUM(C16:F16)/4</f>
        <v>32.168662499999996</v>
      </c>
      <c r="D48" s="114">
        <f t="shared" si="9"/>
        <v>32.664327499999999</v>
      </c>
      <c r="E48" s="114">
        <f t="shared" si="9"/>
        <v>32.859322500000005</v>
      </c>
      <c r="F48" s="114">
        <f t="shared" si="9"/>
        <v>33.009615000000004</v>
      </c>
      <c r="G48" s="114">
        <f t="shared" si="9"/>
        <v>32.673922500000003</v>
      </c>
      <c r="H48" s="114">
        <f t="shared" si="9"/>
        <v>31.772837500000001</v>
      </c>
      <c r="I48" s="114">
        <f t="shared" si="9"/>
        <v>30.572222500000002</v>
      </c>
      <c r="J48" s="114">
        <f t="shared" si="9"/>
        <v>30.804807500000003</v>
      </c>
      <c r="K48" s="114">
        <f t="shared" si="9"/>
        <v>30.278702499999998</v>
      </c>
      <c r="L48" s="114">
        <f t="shared" si="9"/>
        <v>30.113577499999998</v>
      </c>
      <c r="M48" s="114">
        <f t="shared" si="9"/>
        <v>30.204505000000001</v>
      </c>
      <c r="N48" s="114">
        <f t="shared" si="9"/>
        <v>29.424795</v>
      </c>
      <c r="O48" s="114">
        <f t="shared" si="9"/>
        <v>29.624615000000002</v>
      </c>
      <c r="P48" s="114">
        <f t="shared" si="9"/>
        <v>30.083592500000002</v>
      </c>
      <c r="Q48" s="114">
        <f t="shared" si="9"/>
        <v>30.900845</v>
      </c>
      <c r="R48" s="114">
        <f t="shared" si="9"/>
        <v>32.661417499999999</v>
      </c>
      <c r="S48" s="114">
        <f t="shared" si="9"/>
        <v>33.300712499999996</v>
      </c>
      <c r="T48" s="114">
        <f t="shared" si="9"/>
        <v>33.494859999999996</v>
      </c>
      <c r="U48" s="114">
        <f t="shared" si="9"/>
        <v>33.007597499999996</v>
      </c>
      <c r="V48" s="114">
        <f t="shared" si="9"/>
        <v>31.886247499999996</v>
      </c>
      <c r="W48" s="114">
        <f t="shared" si="9"/>
        <v>31.412334999999999</v>
      </c>
      <c r="X48" s="114">
        <f t="shared" si="9"/>
        <v>31.311517500000001</v>
      </c>
      <c r="Y48" s="114">
        <f t="shared" si="9"/>
        <v>31.429615000000002</v>
      </c>
      <c r="Z48" s="114">
        <f t="shared" si="9"/>
        <v>31.433607500000001</v>
      </c>
      <c r="AA48" s="114">
        <f t="shared" si="9"/>
        <v>31.977717500000004</v>
      </c>
      <c r="AB48" s="114">
        <f t="shared" si="9"/>
        <v>32.4429175</v>
      </c>
      <c r="AC48" s="114">
        <f t="shared" si="9"/>
        <v>33.989077500000008</v>
      </c>
      <c r="AD48" s="114">
        <f t="shared" si="9"/>
        <v>35.671882500000002</v>
      </c>
      <c r="AE48" s="114">
        <f t="shared" si="9"/>
        <v>36.523274999999998</v>
      </c>
      <c r="AF48" s="114">
        <f t="shared" si="9"/>
        <v>37.185694999999996</v>
      </c>
      <c r="AG48" s="114">
        <f t="shared" si="9"/>
        <v>37.998057500000002</v>
      </c>
      <c r="AH48" s="114">
        <f t="shared" si="9"/>
        <v>40.344632499999996</v>
      </c>
      <c r="AI48" s="114">
        <f t="shared" si="9"/>
        <v>42.035522499999999</v>
      </c>
      <c r="AJ48" s="114">
        <f t="shared" si="9"/>
        <v>43.476849999999999</v>
      </c>
      <c r="AK48" s="114">
        <f t="shared" si="9"/>
        <v>44.050520000000006</v>
      </c>
      <c r="AL48" s="114">
        <f t="shared" si="1"/>
        <v>41.560257499999999</v>
      </c>
      <c r="AM48" s="114">
        <f t="shared" si="3"/>
        <v>40.484180000000002</v>
      </c>
      <c r="AN48" s="71"/>
      <c r="AO48" s="70"/>
      <c r="AP48" s="1"/>
      <c r="AQ48" s="73"/>
      <c r="AR48" s="24"/>
      <c r="AS48" s="24"/>
      <c r="AT48" s="24"/>
      <c r="AU48" s="24"/>
      <c r="AV48" s="24"/>
      <c r="AW48" s="24"/>
      <c r="AX48" s="24"/>
      <c r="AY48" s="24"/>
    </row>
    <row r="49" spans="2:51" x14ac:dyDescent="0.25">
      <c r="B49" s="1" t="s">
        <v>8</v>
      </c>
      <c r="C49" s="114">
        <f t="shared" ref="C49:AK49" si="10">SUM(C17:F17)/4</f>
        <v>27.388372499999999</v>
      </c>
      <c r="D49" s="114">
        <f t="shared" si="10"/>
        <v>27.475280000000001</v>
      </c>
      <c r="E49" s="114">
        <f t="shared" si="10"/>
        <v>27.300699999999999</v>
      </c>
      <c r="F49" s="114">
        <f t="shared" si="10"/>
        <v>27.345084999999997</v>
      </c>
      <c r="G49" s="114">
        <f t="shared" si="10"/>
        <v>27.296870000000002</v>
      </c>
      <c r="H49" s="114">
        <f t="shared" si="10"/>
        <v>27.565090000000001</v>
      </c>
      <c r="I49" s="114">
        <f t="shared" si="10"/>
        <v>27.955547499999998</v>
      </c>
      <c r="J49" s="114">
        <f t="shared" si="10"/>
        <v>28.32611</v>
      </c>
      <c r="K49" s="114">
        <f t="shared" si="10"/>
        <v>28.664932499999999</v>
      </c>
      <c r="L49" s="114">
        <f t="shared" si="10"/>
        <v>28.686450000000001</v>
      </c>
      <c r="M49" s="114">
        <f t="shared" si="10"/>
        <v>28.4903625</v>
      </c>
      <c r="N49" s="114">
        <f t="shared" si="10"/>
        <v>28.397760000000002</v>
      </c>
      <c r="O49" s="114">
        <f t="shared" si="10"/>
        <v>29.7743775</v>
      </c>
      <c r="P49" s="114">
        <f t="shared" si="10"/>
        <v>30.697054999999999</v>
      </c>
      <c r="Q49" s="114">
        <f t="shared" si="10"/>
        <v>31.350997499999998</v>
      </c>
      <c r="R49" s="114">
        <f t="shared" si="10"/>
        <v>32.210507499999999</v>
      </c>
      <c r="S49" s="114">
        <f t="shared" si="10"/>
        <v>32.110102499999996</v>
      </c>
      <c r="T49" s="114">
        <f t="shared" si="10"/>
        <v>32.671737499999999</v>
      </c>
      <c r="U49" s="114">
        <f t="shared" si="10"/>
        <v>33.981850000000001</v>
      </c>
      <c r="V49" s="114">
        <f t="shared" si="10"/>
        <v>34.99389</v>
      </c>
      <c r="W49" s="114">
        <f t="shared" si="10"/>
        <v>35.419292499999997</v>
      </c>
      <c r="X49" s="114">
        <f t="shared" si="10"/>
        <v>35.240922500000003</v>
      </c>
      <c r="Y49" s="114">
        <f t="shared" si="10"/>
        <v>34.671309999999998</v>
      </c>
      <c r="Z49" s="114">
        <f t="shared" si="10"/>
        <v>34.182902499999997</v>
      </c>
      <c r="AA49" s="114">
        <f t="shared" si="10"/>
        <v>33.688027500000004</v>
      </c>
      <c r="AB49" s="114">
        <f t="shared" si="10"/>
        <v>33.268657500000003</v>
      </c>
      <c r="AC49" s="114">
        <f t="shared" si="10"/>
        <v>33.37106</v>
      </c>
      <c r="AD49" s="114">
        <f t="shared" si="10"/>
        <v>33.208880000000008</v>
      </c>
      <c r="AE49" s="114">
        <f t="shared" si="10"/>
        <v>33.202905000000001</v>
      </c>
      <c r="AF49" s="114">
        <f t="shared" si="10"/>
        <v>33.405515000000001</v>
      </c>
      <c r="AG49" s="114">
        <f t="shared" si="10"/>
        <v>35.243344999999998</v>
      </c>
      <c r="AH49" s="114">
        <f t="shared" si="10"/>
        <v>37.405065</v>
      </c>
      <c r="AI49" s="114">
        <f t="shared" si="10"/>
        <v>39.418109999999999</v>
      </c>
      <c r="AJ49" s="114">
        <f t="shared" si="10"/>
        <v>41.184107499999996</v>
      </c>
      <c r="AK49" s="114">
        <f t="shared" si="10"/>
        <v>40.8732975</v>
      </c>
      <c r="AL49" s="114">
        <f t="shared" si="1"/>
        <v>40.59254</v>
      </c>
      <c r="AM49" s="114">
        <f t="shared" si="3"/>
        <v>39.765250000000002</v>
      </c>
      <c r="AN49" s="71"/>
      <c r="AO49" s="70"/>
      <c r="AP49" s="1"/>
      <c r="AQ49" s="73"/>
      <c r="AR49" s="24"/>
      <c r="AS49" s="24"/>
      <c r="AT49" s="24"/>
      <c r="AU49" s="24"/>
      <c r="AV49" s="24"/>
      <c r="AW49" s="24"/>
      <c r="AX49" s="24"/>
      <c r="AY49" s="24"/>
    </row>
    <row r="50" spans="2:51" x14ac:dyDescent="0.25">
      <c r="B50" s="1" t="s">
        <v>9</v>
      </c>
      <c r="C50" s="114">
        <f t="shared" ref="C50:AK50" si="11">SUM(C18:F18)/4</f>
        <v>32.526732500000001</v>
      </c>
      <c r="D50" s="114">
        <f t="shared" si="11"/>
        <v>31.73404</v>
      </c>
      <c r="E50" s="114">
        <f t="shared" si="11"/>
        <v>31.358282500000001</v>
      </c>
      <c r="F50" s="114">
        <f t="shared" si="11"/>
        <v>31.611667500000003</v>
      </c>
      <c r="G50" s="114">
        <f t="shared" si="11"/>
        <v>32.286927500000004</v>
      </c>
      <c r="H50" s="114">
        <f t="shared" si="11"/>
        <v>32.644597499999996</v>
      </c>
      <c r="I50" s="114">
        <f t="shared" si="11"/>
        <v>33.466065</v>
      </c>
      <c r="J50" s="114">
        <f t="shared" si="11"/>
        <v>33.871099999999998</v>
      </c>
      <c r="K50" s="114">
        <f t="shared" si="11"/>
        <v>33.054515000000002</v>
      </c>
      <c r="L50" s="114">
        <f t="shared" si="11"/>
        <v>33.041437500000001</v>
      </c>
      <c r="M50" s="114">
        <f t="shared" si="11"/>
        <v>32.545655000000004</v>
      </c>
      <c r="N50" s="114">
        <f t="shared" si="11"/>
        <v>32.185955</v>
      </c>
      <c r="O50" s="114">
        <f t="shared" si="11"/>
        <v>32.731752499999999</v>
      </c>
      <c r="P50" s="114">
        <f t="shared" si="11"/>
        <v>33.042697500000003</v>
      </c>
      <c r="Q50" s="114">
        <f t="shared" si="11"/>
        <v>34.200865</v>
      </c>
      <c r="R50" s="114">
        <f t="shared" si="11"/>
        <v>34.962764999999997</v>
      </c>
      <c r="S50" s="114">
        <f t="shared" si="11"/>
        <v>35.757672499999998</v>
      </c>
      <c r="T50" s="114">
        <f t="shared" si="11"/>
        <v>36.694609999999997</v>
      </c>
      <c r="U50" s="114">
        <f t="shared" si="11"/>
        <v>36.790177499999999</v>
      </c>
      <c r="V50" s="114">
        <f t="shared" si="11"/>
        <v>37.199412499999994</v>
      </c>
      <c r="W50" s="114">
        <f t="shared" si="11"/>
        <v>37.422397500000002</v>
      </c>
      <c r="X50" s="114">
        <f t="shared" si="11"/>
        <v>37.310265000000001</v>
      </c>
      <c r="Y50" s="114">
        <f t="shared" si="11"/>
        <v>37.226007499999994</v>
      </c>
      <c r="Z50" s="114">
        <f t="shared" si="11"/>
        <v>37.5109475</v>
      </c>
      <c r="AA50" s="114">
        <f t="shared" si="11"/>
        <v>37.52375</v>
      </c>
      <c r="AB50" s="114">
        <f t="shared" si="11"/>
        <v>37.903862500000002</v>
      </c>
      <c r="AC50" s="114">
        <f t="shared" si="11"/>
        <v>38.015879999999996</v>
      </c>
      <c r="AD50" s="114">
        <f t="shared" si="11"/>
        <v>38.055187500000002</v>
      </c>
      <c r="AE50" s="114">
        <f t="shared" si="11"/>
        <v>38.294162499999999</v>
      </c>
      <c r="AF50" s="114">
        <f t="shared" si="11"/>
        <v>38.201970000000003</v>
      </c>
      <c r="AG50" s="114">
        <f t="shared" si="11"/>
        <v>40.7378</v>
      </c>
      <c r="AH50" s="114">
        <f t="shared" si="11"/>
        <v>42.980225000000004</v>
      </c>
      <c r="AI50" s="114">
        <f t="shared" si="11"/>
        <v>43.944369999999999</v>
      </c>
      <c r="AJ50" s="114">
        <f t="shared" si="11"/>
        <v>45.348244999999999</v>
      </c>
      <c r="AK50" s="114">
        <f t="shared" si="11"/>
        <v>43.554769999999998</v>
      </c>
      <c r="AL50" s="114">
        <f t="shared" si="1"/>
        <v>41.143605000000001</v>
      </c>
      <c r="AM50" s="114">
        <f t="shared" si="3"/>
        <v>39.606212499999998</v>
      </c>
      <c r="AN50" s="71"/>
      <c r="AO50" s="70"/>
      <c r="AP50" s="1"/>
      <c r="AQ50" s="73"/>
      <c r="AR50" s="24"/>
      <c r="AS50" s="24"/>
      <c r="AT50" s="24"/>
      <c r="AU50" s="24"/>
      <c r="AV50" s="24"/>
      <c r="AW50" s="24"/>
      <c r="AX50" s="24"/>
      <c r="AY50" s="24"/>
    </row>
    <row r="51" spans="2:51" x14ac:dyDescent="0.25">
      <c r="B51" s="1" t="s">
        <v>10</v>
      </c>
      <c r="C51" s="114">
        <f t="shared" ref="C51:AK51" si="12">SUM(C19:F19)/4</f>
        <v>25.511502500000002</v>
      </c>
      <c r="D51" s="114">
        <f t="shared" si="12"/>
        <v>25.75423</v>
      </c>
      <c r="E51" s="114">
        <f t="shared" si="12"/>
        <v>25.163159999999998</v>
      </c>
      <c r="F51" s="114">
        <f t="shared" si="12"/>
        <v>24.977480000000003</v>
      </c>
      <c r="G51" s="114">
        <f t="shared" si="12"/>
        <v>25.580947500000001</v>
      </c>
      <c r="H51" s="114">
        <f t="shared" si="12"/>
        <v>24.790779999999998</v>
      </c>
      <c r="I51" s="114">
        <f t="shared" si="12"/>
        <v>24.117427499999998</v>
      </c>
      <c r="J51" s="114">
        <f t="shared" si="12"/>
        <v>23.872420000000002</v>
      </c>
      <c r="K51" s="114">
        <f t="shared" si="12"/>
        <v>23.581985</v>
      </c>
      <c r="L51" s="114">
        <f t="shared" si="12"/>
        <v>23.544445</v>
      </c>
      <c r="M51" s="114">
        <f t="shared" si="12"/>
        <v>24.204532500000003</v>
      </c>
      <c r="N51" s="114">
        <f t="shared" si="12"/>
        <v>24.935540000000003</v>
      </c>
      <c r="O51" s="114">
        <f t="shared" si="12"/>
        <v>25.421444999999999</v>
      </c>
      <c r="P51" s="114">
        <f t="shared" si="12"/>
        <v>26.475434999999997</v>
      </c>
      <c r="Q51" s="114">
        <f t="shared" si="12"/>
        <v>27.598012499999999</v>
      </c>
      <c r="R51" s="114">
        <f t="shared" si="12"/>
        <v>28.1067775</v>
      </c>
      <c r="S51" s="114">
        <f t="shared" si="12"/>
        <v>29.847455</v>
      </c>
      <c r="T51" s="114">
        <f t="shared" si="12"/>
        <v>31.2071775</v>
      </c>
      <c r="U51" s="114">
        <f t="shared" si="12"/>
        <v>31.9434225</v>
      </c>
      <c r="V51" s="114">
        <f t="shared" si="12"/>
        <v>32.8434825</v>
      </c>
      <c r="W51" s="114">
        <f t="shared" si="12"/>
        <v>32.551650000000002</v>
      </c>
      <c r="X51" s="114">
        <f t="shared" si="12"/>
        <v>32.643962500000001</v>
      </c>
      <c r="Y51" s="114">
        <f t="shared" si="12"/>
        <v>34.084429999999998</v>
      </c>
      <c r="Z51" s="114">
        <f t="shared" si="12"/>
        <v>34.990489999999994</v>
      </c>
      <c r="AA51" s="114">
        <f t="shared" si="12"/>
        <v>35.586547499999995</v>
      </c>
      <c r="AB51" s="114">
        <f t="shared" si="12"/>
        <v>35.114229999999999</v>
      </c>
      <c r="AC51" s="114">
        <f t="shared" si="12"/>
        <v>33.7022525</v>
      </c>
      <c r="AD51" s="114">
        <f t="shared" si="12"/>
        <v>32.919560000000004</v>
      </c>
      <c r="AE51" s="114">
        <f t="shared" si="12"/>
        <v>32.186697500000001</v>
      </c>
      <c r="AF51" s="114">
        <f t="shared" si="12"/>
        <v>32.087935000000002</v>
      </c>
      <c r="AG51" s="114">
        <f t="shared" si="12"/>
        <v>33.792009999999998</v>
      </c>
      <c r="AH51" s="114">
        <f t="shared" si="12"/>
        <v>36.123842500000002</v>
      </c>
      <c r="AI51" s="114">
        <f t="shared" si="12"/>
        <v>38.255814999999998</v>
      </c>
      <c r="AJ51" s="114">
        <f t="shared" si="12"/>
        <v>39.12077</v>
      </c>
      <c r="AK51" s="114">
        <f t="shared" si="12"/>
        <v>38.009627500000001</v>
      </c>
      <c r="AL51" s="114">
        <f t="shared" si="1"/>
        <v>35.858537499999997</v>
      </c>
      <c r="AM51" s="114">
        <f t="shared" si="3"/>
        <v>33.952242500000004</v>
      </c>
      <c r="AN51" s="71"/>
      <c r="AO51" s="70"/>
      <c r="AP51" s="1"/>
      <c r="AQ51" s="73"/>
      <c r="AR51" s="24"/>
      <c r="AS51" s="24"/>
      <c r="AT51" s="24"/>
      <c r="AU51" s="24"/>
      <c r="AV51" s="24"/>
      <c r="AW51" s="24"/>
      <c r="AX51" s="24"/>
      <c r="AY51" s="24"/>
    </row>
    <row r="52" spans="2:51" x14ac:dyDescent="0.25">
      <c r="B52" s="1" t="s">
        <v>11</v>
      </c>
      <c r="C52" s="114">
        <f t="shared" ref="C52:AK52" si="13">SUM(C20:F20)/4</f>
        <v>22.100214999999999</v>
      </c>
      <c r="D52" s="114">
        <f t="shared" si="13"/>
        <v>22.388827499999998</v>
      </c>
      <c r="E52" s="114">
        <f t="shared" si="13"/>
        <v>22.210464999999999</v>
      </c>
      <c r="F52" s="114">
        <f t="shared" si="13"/>
        <v>22.821764999999999</v>
      </c>
      <c r="G52" s="114">
        <f t="shared" si="13"/>
        <v>22.867507500000002</v>
      </c>
      <c r="H52" s="114">
        <f t="shared" si="13"/>
        <v>22.6403225</v>
      </c>
      <c r="I52" s="114">
        <f t="shared" si="13"/>
        <v>22.609735000000001</v>
      </c>
      <c r="J52" s="114">
        <f t="shared" si="13"/>
        <v>22.207232500000003</v>
      </c>
      <c r="K52" s="114">
        <f t="shared" si="13"/>
        <v>21.7562675</v>
      </c>
      <c r="L52" s="114">
        <f t="shared" si="13"/>
        <v>21.64292</v>
      </c>
      <c r="M52" s="114">
        <f t="shared" si="13"/>
        <v>21.77187</v>
      </c>
      <c r="N52" s="114">
        <f t="shared" si="13"/>
        <v>22.511044999999996</v>
      </c>
      <c r="O52" s="114">
        <f t="shared" si="13"/>
        <v>23.607742500000001</v>
      </c>
      <c r="P52" s="114">
        <f t="shared" si="13"/>
        <v>24.841907500000001</v>
      </c>
      <c r="Q52" s="114">
        <f t="shared" si="13"/>
        <v>26.541162499999999</v>
      </c>
      <c r="R52" s="114">
        <f t="shared" si="13"/>
        <v>27.743627499999995</v>
      </c>
      <c r="S52" s="114">
        <f t="shared" si="13"/>
        <v>28.750515</v>
      </c>
      <c r="T52" s="114">
        <f t="shared" si="13"/>
        <v>29.379172499999999</v>
      </c>
      <c r="U52" s="114">
        <f t="shared" si="13"/>
        <v>29.473559999999999</v>
      </c>
      <c r="V52" s="114">
        <f t="shared" si="13"/>
        <v>29.824364999999997</v>
      </c>
      <c r="W52" s="114">
        <f t="shared" si="13"/>
        <v>29.994489999999999</v>
      </c>
      <c r="X52" s="114">
        <f t="shared" si="13"/>
        <v>29.70309</v>
      </c>
      <c r="Y52" s="114">
        <f t="shared" si="13"/>
        <v>29.500165000000003</v>
      </c>
      <c r="Z52" s="114">
        <f t="shared" si="13"/>
        <v>28.7346225</v>
      </c>
      <c r="AA52" s="114">
        <f t="shared" si="13"/>
        <v>28.250242499999999</v>
      </c>
      <c r="AB52" s="114">
        <f t="shared" si="13"/>
        <v>28.0480625</v>
      </c>
      <c r="AC52" s="114">
        <f t="shared" si="13"/>
        <v>27.9455825</v>
      </c>
      <c r="AD52" s="114">
        <f t="shared" si="13"/>
        <v>28.129082500000003</v>
      </c>
      <c r="AE52" s="114">
        <f t="shared" si="13"/>
        <v>28.159032499999999</v>
      </c>
      <c r="AF52" s="114">
        <f t="shared" si="13"/>
        <v>28.983689999999999</v>
      </c>
      <c r="AG52" s="114">
        <f t="shared" si="13"/>
        <v>31.048537500000002</v>
      </c>
      <c r="AH52" s="114">
        <f t="shared" si="13"/>
        <v>33.149597499999999</v>
      </c>
      <c r="AI52" s="114">
        <f t="shared" si="13"/>
        <v>35.249314999999996</v>
      </c>
      <c r="AJ52" s="114">
        <f t="shared" si="13"/>
        <v>36.837942499999997</v>
      </c>
      <c r="AK52" s="114">
        <f t="shared" si="13"/>
        <v>35.950862499999999</v>
      </c>
      <c r="AL52" s="114">
        <f t="shared" si="1"/>
        <v>35.042482499999998</v>
      </c>
      <c r="AM52" s="114">
        <f t="shared" si="3"/>
        <v>34.446640000000002</v>
      </c>
      <c r="AN52" s="71"/>
      <c r="AO52" s="70"/>
      <c r="AP52" s="1"/>
      <c r="AQ52" s="73"/>
      <c r="AR52" s="24"/>
      <c r="AS52" s="24"/>
      <c r="AT52" s="24"/>
      <c r="AU52" s="24"/>
      <c r="AV52" s="24"/>
      <c r="AW52" s="24"/>
      <c r="AX52" s="24"/>
      <c r="AY52" s="24"/>
    </row>
    <row r="53" spans="2:51" x14ac:dyDescent="0.25">
      <c r="B53" s="1" t="s">
        <v>12</v>
      </c>
      <c r="C53" s="114">
        <f t="shared" ref="C53:AK53" si="14">SUM(C21:F21)/4</f>
        <v>14.749470000000001</v>
      </c>
      <c r="D53" s="114">
        <f t="shared" si="14"/>
        <v>14.660372500000001</v>
      </c>
      <c r="E53" s="114">
        <f t="shared" si="14"/>
        <v>14.76728</v>
      </c>
      <c r="F53" s="114">
        <f t="shared" si="14"/>
        <v>14.43061</v>
      </c>
      <c r="G53" s="114">
        <f t="shared" si="14"/>
        <v>14.238092499999999</v>
      </c>
      <c r="H53" s="114">
        <f t="shared" si="14"/>
        <v>13.722015000000001</v>
      </c>
      <c r="I53" s="114">
        <f t="shared" si="14"/>
        <v>13.395100000000001</v>
      </c>
      <c r="J53" s="114">
        <f t="shared" si="14"/>
        <v>13.551065000000001</v>
      </c>
      <c r="K53" s="114">
        <f t="shared" si="14"/>
        <v>13.701482500000001</v>
      </c>
      <c r="L53" s="114">
        <f t="shared" si="14"/>
        <v>14.258627499999999</v>
      </c>
      <c r="M53" s="114">
        <f t="shared" si="14"/>
        <v>14.692964999999997</v>
      </c>
      <c r="N53" s="114">
        <f t="shared" si="14"/>
        <v>15.207995</v>
      </c>
      <c r="O53" s="114">
        <f t="shared" si="14"/>
        <v>16.1384325</v>
      </c>
      <c r="P53" s="114">
        <f t="shared" si="14"/>
        <v>16.803652499999998</v>
      </c>
      <c r="Q53" s="114">
        <f t="shared" si="14"/>
        <v>17.805802500000002</v>
      </c>
      <c r="R53" s="114">
        <f t="shared" si="14"/>
        <v>18.047609999999999</v>
      </c>
      <c r="S53" s="114">
        <f t="shared" si="14"/>
        <v>18.303295000000002</v>
      </c>
      <c r="T53" s="114">
        <f t="shared" si="14"/>
        <v>18.659387500000001</v>
      </c>
      <c r="U53" s="114">
        <f t="shared" si="14"/>
        <v>18.638647500000005</v>
      </c>
      <c r="V53" s="114">
        <f t="shared" si="14"/>
        <v>19.482902500000002</v>
      </c>
      <c r="W53" s="114">
        <f t="shared" si="14"/>
        <v>19.768007500000003</v>
      </c>
      <c r="X53" s="114">
        <f t="shared" si="14"/>
        <v>19.772672499999999</v>
      </c>
      <c r="Y53" s="114">
        <f t="shared" si="14"/>
        <v>19.478177500000001</v>
      </c>
      <c r="Z53" s="114">
        <f t="shared" si="14"/>
        <v>18.917682500000002</v>
      </c>
      <c r="AA53" s="114">
        <f t="shared" si="14"/>
        <v>18.676459999999999</v>
      </c>
      <c r="AB53" s="114">
        <f t="shared" si="14"/>
        <v>18.52223</v>
      </c>
      <c r="AC53" s="114">
        <f t="shared" si="14"/>
        <v>18.967897499999999</v>
      </c>
      <c r="AD53" s="114">
        <f t="shared" si="14"/>
        <v>19.102777500000002</v>
      </c>
      <c r="AE53" s="114">
        <f t="shared" si="14"/>
        <v>18.955224999999999</v>
      </c>
      <c r="AF53" s="114">
        <f t="shared" si="14"/>
        <v>19.624337499999999</v>
      </c>
      <c r="AG53" s="114">
        <f t="shared" si="14"/>
        <v>20.813585</v>
      </c>
      <c r="AH53" s="114">
        <f t="shared" si="14"/>
        <v>22.502657499999998</v>
      </c>
      <c r="AI53" s="114">
        <f t="shared" si="14"/>
        <v>23.997705</v>
      </c>
      <c r="AJ53" s="114">
        <f t="shared" si="14"/>
        <v>24.318782500000001</v>
      </c>
      <c r="AK53" s="114">
        <f t="shared" si="14"/>
        <v>23.602530000000002</v>
      </c>
      <c r="AL53" s="114">
        <f t="shared" si="1"/>
        <v>22.334624999999999</v>
      </c>
      <c r="AM53" s="114">
        <f t="shared" si="3"/>
        <v>21.469614999999997</v>
      </c>
      <c r="AN53" s="71"/>
      <c r="AO53" s="70"/>
      <c r="AP53" s="1"/>
      <c r="AQ53" s="73"/>
      <c r="AR53" s="24"/>
      <c r="AS53" s="24"/>
      <c r="AT53" s="24"/>
      <c r="AU53" s="24"/>
      <c r="AV53" s="24"/>
      <c r="AW53" s="24"/>
      <c r="AX53" s="24"/>
      <c r="AY53" s="24"/>
    </row>
    <row r="54" spans="2:51" x14ac:dyDescent="0.25">
      <c r="B54" s="1" t="s">
        <v>85</v>
      </c>
      <c r="C54" s="114">
        <f t="shared" ref="C54:AK54" si="15">SUM(C22:F22)/4</f>
        <v>17.019925000000001</v>
      </c>
      <c r="D54" s="114">
        <f t="shared" si="15"/>
        <v>17.113275000000002</v>
      </c>
      <c r="E54" s="114">
        <f t="shared" si="15"/>
        <v>17.1262525</v>
      </c>
      <c r="F54" s="114">
        <f t="shared" si="15"/>
        <v>17.088760000000001</v>
      </c>
      <c r="G54" s="114">
        <f t="shared" si="15"/>
        <v>17.718422500000003</v>
      </c>
      <c r="H54" s="114">
        <f t="shared" si="15"/>
        <v>17.580300000000001</v>
      </c>
      <c r="I54" s="114">
        <f t="shared" si="15"/>
        <v>17.6217325</v>
      </c>
      <c r="J54" s="114">
        <f t="shared" si="15"/>
        <v>18.041604999999997</v>
      </c>
      <c r="K54" s="114">
        <f t="shared" si="15"/>
        <v>17.922979999999999</v>
      </c>
      <c r="L54" s="114">
        <f t="shared" si="15"/>
        <v>18.627527499999999</v>
      </c>
      <c r="M54" s="114">
        <f t="shared" si="15"/>
        <v>18.9336175</v>
      </c>
      <c r="N54" s="114">
        <f t="shared" si="15"/>
        <v>19.487022500000002</v>
      </c>
      <c r="O54" s="114">
        <f t="shared" si="15"/>
        <v>20.263485000000003</v>
      </c>
      <c r="P54" s="114">
        <f t="shared" si="15"/>
        <v>20.59104</v>
      </c>
      <c r="Q54" s="114">
        <f t="shared" si="15"/>
        <v>20.756252499999999</v>
      </c>
      <c r="R54" s="114">
        <f t="shared" si="15"/>
        <v>21.295767499999997</v>
      </c>
      <c r="S54" s="114">
        <f t="shared" si="15"/>
        <v>21.868379999999998</v>
      </c>
      <c r="T54" s="114">
        <f t="shared" si="15"/>
        <v>22.353322499999997</v>
      </c>
      <c r="U54" s="114">
        <f t="shared" si="15"/>
        <v>22.793864999999997</v>
      </c>
      <c r="V54" s="114">
        <f t="shared" si="15"/>
        <v>22.358415000000001</v>
      </c>
      <c r="W54" s="114">
        <f t="shared" si="15"/>
        <v>21.70149</v>
      </c>
      <c r="X54" s="114">
        <f t="shared" si="15"/>
        <v>21.009320000000002</v>
      </c>
      <c r="Y54" s="114">
        <f t="shared" si="15"/>
        <v>20.901810000000001</v>
      </c>
      <c r="Z54" s="114">
        <f t="shared" si="15"/>
        <v>20.68235</v>
      </c>
      <c r="AA54" s="114">
        <f t="shared" si="15"/>
        <v>20.50525</v>
      </c>
      <c r="AB54" s="114">
        <f t="shared" si="15"/>
        <v>20.634289999999996</v>
      </c>
      <c r="AC54" s="114">
        <f t="shared" si="15"/>
        <v>20.192905</v>
      </c>
      <c r="AD54" s="114">
        <f t="shared" si="15"/>
        <v>20.112402500000002</v>
      </c>
      <c r="AE54" s="114">
        <f t="shared" si="15"/>
        <v>20.302267499999999</v>
      </c>
      <c r="AF54" s="114">
        <f t="shared" si="15"/>
        <v>20.452287500000001</v>
      </c>
      <c r="AG54" s="114">
        <f t="shared" si="15"/>
        <v>22.3707025</v>
      </c>
      <c r="AH54" s="114">
        <f t="shared" si="15"/>
        <v>24.175784999999998</v>
      </c>
      <c r="AI54" s="114">
        <f t="shared" si="15"/>
        <v>25.305167499999996</v>
      </c>
      <c r="AJ54" s="114">
        <f t="shared" si="15"/>
        <v>25.852219999999999</v>
      </c>
      <c r="AK54" s="114">
        <f t="shared" si="15"/>
        <v>25.599715</v>
      </c>
      <c r="AL54" s="114">
        <f t="shared" si="1"/>
        <v>24.54045</v>
      </c>
      <c r="AM54" s="114">
        <f t="shared" si="3"/>
        <v>23.914282500000002</v>
      </c>
      <c r="AN54" s="71"/>
      <c r="AO54" s="70"/>
      <c r="AP54" s="1"/>
      <c r="AQ54" s="73"/>
      <c r="AR54" s="24"/>
      <c r="AS54" s="24"/>
      <c r="AT54" s="24"/>
      <c r="AU54" s="24"/>
      <c r="AV54" s="24"/>
      <c r="AW54" s="24"/>
      <c r="AX54" s="24"/>
      <c r="AY54" s="24"/>
    </row>
    <row r="55" spans="2:51" x14ac:dyDescent="0.25">
      <c r="B55" s="1" t="s">
        <v>13</v>
      </c>
      <c r="C55" s="114">
        <f t="shared" ref="C55:AK55" si="16">SUM(C23:F23)/4</f>
        <v>20.12425</v>
      </c>
      <c r="D55" s="114">
        <f t="shared" si="16"/>
        <v>19.806130000000003</v>
      </c>
      <c r="E55" s="114">
        <f t="shared" si="16"/>
        <v>19.343015000000001</v>
      </c>
      <c r="F55" s="114">
        <f t="shared" si="16"/>
        <v>18.794980000000002</v>
      </c>
      <c r="G55" s="114">
        <f t="shared" si="16"/>
        <v>18.659447499999999</v>
      </c>
      <c r="H55" s="114">
        <f t="shared" si="16"/>
        <v>18.708387500000001</v>
      </c>
      <c r="I55" s="114">
        <f t="shared" si="16"/>
        <v>19.178812499999999</v>
      </c>
      <c r="J55" s="114">
        <f t="shared" si="16"/>
        <v>19.628567499999999</v>
      </c>
      <c r="K55" s="114">
        <f t="shared" si="16"/>
        <v>19.741842500000001</v>
      </c>
      <c r="L55" s="114">
        <f t="shared" si="16"/>
        <v>19.945607500000001</v>
      </c>
      <c r="M55" s="114">
        <f t="shared" si="16"/>
        <v>19.896129999999999</v>
      </c>
      <c r="N55" s="114">
        <f t="shared" si="16"/>
        <v>19.808957499999998</v>
      </c>
      <c r="O55" s="114">
        <f t="shared" si="16"/>
        <v>19.965947499999999</v>
      </c>
      <c r="P55" s="114">
        <f t="shared" si="16"/>
        <v>20.146077499999997</v>
      </c>
      <c r="Q55" s="114">
        <f t="shared" si="16"/>
        <v>20.5746325</v>
      </c>
      <c r="R55" s="114">
        <f t="shared" si="16"/>
        <v>21.075162499999998</v>
      </c>
      <c r="S55" s="114">
        <f t="shared" si="16"/>
        <v>21.545022500000002</v>
      </c>
      <c r="T55" s="114">
        <f t="shared" si="16"/>
        <v>22.149767499999999</v>
      </c>
      <c r="U55" s="114">
        <f t="shared" si="16"/>
        <v>22.665734999999998</v>
      </c>
      <c r="V55" s="114">
        <f t="shared" si="16"/>
        <v>22.899800000000003</v>
      </c>
      <c r="W55" s="114">
        <f t="shared" si="16"/>
        <v>23.177985</v>
      </c>
      <c r="X55" s="114">
        <f t="shared" si="16"/>
        <v>23.433824999999999</v>
      </c>
      <c r="Y55" s="114">
        <f t="shared" si="16"/>
        <v>23.620865000000002</v>
      </c>
      <c r="Z55" s="114">
        <f t="shared" si="16"/>
        <v>23.816837499999998</v>
      </c>
      <c r="AA55" s="114">
        <f t="shared" si="16"/>
        <v>23.847190000000001</v>
      </c>
      <c r="AB55" s="114">
        <f t="shared" si="16"/>
        <v>23.683777499999998</v>
      </c>
      <c r="AC55" s="114">
        <f t="shared" si="16"/>
        <v>23.593142499999999</v>
      </c>
      <c r="AD55" s="114">
        <f t="shared" si="16"/>
        <v>23.807659999999998</v>
      </c>
      <c r="AE55" s="114">
        <f t="shared" si="16"/>
        <v>23.906464999999997</v>
      </c>
      <c r="AF55" s="114">
        <f t="shared" si="16"/>
        <v>24.126187499999997</v>
      </c>
      <c r="AG55" s="114">
        <f t="shared" si="16"/>
        <v>26.0765575</v>
      </c>
      <c r="AH55" s="114">
        <f t="shared" si="16"/>
        <v>27.8979575</v>
      </c>
      <c r="AI55" s="114">
        <f t="shared" si="16"/>
        <v>29.6224025</v>
      </c>
      <c r="AJ55" s="114">
        <f t="shared" si="16"/>
        <v>31.323352499999999</v>
      </c>
      <c r="AK55" s="114">
        <f t="shared" si="16"/>
        <v>30.537459999999996</v>
      </c>
      <c r="AL55" s="114">
        <f t="shared" si="1"/>
        <v>29.264099999999999</v>
      </c>
      <c r="AM55" s="114">
        <f t="shared" si="3"/>
        <v>27.770375000000001</v>
      </c>
      <c r="AN55" s="71"/>
      <c r="AO55" s="70"/>
      <c r="AP55" s="1"/>
      <c r="AQ55" s="73"/>
      <c r="AR55" s="24"/>
      <c r="AS55" s="24"/>
      <c r="AT55" s="24"/>
      <c r="AU55" s="24"/>
      <c r="AV55" s="24"/>
      <c r="AW55" s="24"/>
      <c r="AX55" s="24"/>
      <c r="AY55" s="24"/>
    </row>
    <row r="56" spans="2:51" x14ac:dyDescent="0.25">
      <c r="B56" s="1" t="s">
        <v>14</v>
      </c>
      <c r="C56" s="114">
        <f t="shared" ref="C56:AK56" si="17">SUM(C24:F24)/4</f>
        <v>13.452177499999999</v>
      </c>
      <c r="D56" s="114">
        <f t="shared" si="17"/>
        <v>13.114767499999999</v>
      </c>
      <c r="E56" s="114">
        <f t="shared" si="17"/>
        <v>12.68882</v>
      </c>
      <c r="F56" s="114">
        <f t="shared" si="17"/>
        <v>12.314565</v>
      </c>
      <c r="G56" s="114">
        <f t="shared" si="17"/>
        <v>12.064160000000001</v>
      </c>
      <c r="H56" s="114">
        <f t="shared" si="17"/>
        <v>11.877042500000002</v>
      </c>
      <c r="I56" s="114">
        <f t="shared" si="17"/>
        <v>11.871369999999999</v>
      </c>
      <c r="J56" s="114">
        <f t="shared" si="17"/>
        <v>12.175667500000001</v>
      </c>
      <c r="K56" s="114">
        <f t="shared" si="17"/>
        <v>12.519012500000001</v>
      </c>
      <c r="L56" s="114">
        <f t="shared" si="17"/>
        <v>13.014602500000002</v>
      </c>
      <c r="M56" s="114">
        <f t="shared" si="17"/>
        <v>13.441025000000002</v>
      </c>
      <c r="N56" s="114">
        <f t="shared" si="17"/>
        <v>13.5311775</v>
      </c>
      <c r="O56" s="114">
        <f t="shared" si="17"/>
        <v>13.888702500000001</v>
      </c>
      <c r="P56" s="114">
        <f t="shared" si="17"/>
        <v>14.216312499999999</v>
      </c>
      <c r="Q56" s="114">
        <f t="shared" si="17"/>
        <v>14.391847499999999</v>
      </c>
      <c r="R56" s="114">
        <f t="shared" si="17"/>
        <v>14.7684225</v>
      </c>
      <c r="S56" s="114">
        <f t="shared" si="17"/>
        <v>14.815917500000001</v>
      </c>
      <c r="T56" s="114">
        <f t="shared" si="17"/>
        <v>14.953932500000001</v>
      </c>
      <c r="U56" s="114">
        <f t="shared" si="17"/>
        <v>15.183307499999998</v>
      </c>
      <c r="V56" s="114">
        <f t="shared" si="17"/>
        <v>15.135854999999999</v>
      </c>
      <c r="W56" s="114">
        <f t="shared" si="17"/>
        <v>15.452279999999998</v>
      </c>
      <c r="X56" s="114">
        <f t="shared" si="17"/>
        <v>15.5748125</v>
      </c>
      <c r="Y56" s="114">
        <f t="shared" si="17"/>
        <v>15.9231775</v>
      </c>
      <c r="Z56" s="114">
        <f t="shared" si="17"/>
        <v>16.153267499999998</v>
      </c>
      <c r="AA56" s="114">
        <f t="shared" si="17"/>
        <v>16.405975000000002</v>
      </c>
      <c r="AB56" s="114">
        <f t="shared" si="17"/>
        <v>16.687075</v>
      </c>
      <c r="AC56" s="114">
        <f t="shared" si="17"/>
        <v>16.75864</v>
      </c>
      <c r="AD56" s="114">
        <f t="shared" si="17"/>
        <v>16.850265</v>
      </c>
      <c r="AE56" s="114">
        <f t="shared" si="17"/>
        <v>16.648387500000002</v>
      </c>
      <c r="AF56" s="114">
        <f t="shared" si="17"/>
        <v>16.533380000000001</v>
      </c>
      <c r="AG56" s="114">
        <f t="shared" si="17"/>
        <v>17.996087500000002</v>
      </c>
      <c r="AH56" s="114">
        <f t="shared" si="17"/>
        <v>19.877565000000001</v>
      </c>
      <c r="AI56" s="114">
        <f t="shared" si="17"/>
        <v>21.579342499999999</v>
      </c>
      <c r="AJ56" s="114">
        <f t="shared" si="17"/>
        <v>22.696725000000001</v>
      </c>
      <c r="AK56" s="114">
        <f t="shared" si="17"/>
        <v>21.959994999999996</v>
      </c>
      <c r="AL56" s="114">
        <f t="shared" si="1"/>
        <v>20.971722499999998</v>
      </c>
      <c r="AM56" s="114">
        <f t="shared" si="3"/>
        <v>19.7858275</v>
      </c>
      <c r="AN56" s="71"/>
      <c r="AO56" s="70"/>
      <c r="AP56" s="1"/>
      <c r="AQ56" s="73"/>
      <c r="AR56" s="24"/>
      <c r="AS56" s="24"/>
      <c r="AT56" s="24"/>
      <c r="AU56" s="24"/>
      <c r="AV56" s="24"/>
      <c r="AW56" s="24"/>
      <c r="AX56" s="24"/>
      <c r="AY56" s="24"/>
    </row>
    <row r="57" spans="2:51" x14ac:dyDescent="0.25">
      <c r="B57" s="1" t="s">
        <v>15</v>
      </c>
      <c r="C57" s="114">
        <f t="shared" ref="C57:AK57" si="18">SUM(C25:F25)/4</f>
        <v>11.7383475</v>
      </c>
      <c r="D57" s="114">
        <f t="shared" si="18"/>
        <v>11.693410000000002</v>
      </c>
      <c r="E57" s="114">
        <f t="shared" si="18"/>
        <v>11.498655000000001</v>
      </c>
      <c r="F57" s="114">
        <f t="shared" si="18"/>
        <v>11.293722500000001</v>
      </c>
      <c r="G57" s="114">
        <f t="shared" si="18"/>
        <v>11.256852499999999</v>
      </c>
      <c r="H57" s="114">
        <f t="shared" si="18"/>
        <v>11.155257500000001</v>
      </c>
      <c r="I57" s="114">
        <f t="shared" si="18"/>
        <v>11.303452499999999</v>
      </c>
      <c r="J57" s="114">
        <f t="shared" si="18"/>
        <v>11.216045000000001</v>
      </c>
      <c r="K57" s="114">
        <f t="shared" si="18"/>
        <v>11.231415000000002</v>
      </c>
      <c r="L57" s="114">
        <f t="shared" si="18"/>
        <v>11.721020000000001</v>
      </c>
      <c r="M57" s="114">
        <f t="shared" si="18"/>
        <v>12.143067499999999</v>
      </c>
      <c r="N57" s="114">
        <f t="shared" si="18"/>
        <v>12.5480175</v>
      </c>
      <c r="O57" s="114">
        <f t="shared" si="18"/>
        <v>12.686855</v>
      </c>
      <c r="P57" s="114">
        <f t="shared" si="18"/>
        <v>12.933384999999999</v>
      </c>
      <c r="Q57" s="114">
        <f t="shared" si="18"/>
        <v>13.30348</v>
      </c>
      <c r="R57" s="114">
        <f t="shared" si="18"/>
        <v>14.163080000000001</v>
      </c>
      <c r="S57" s="114">
        <f t="shared" si="18"/>
        <v>14.964152499999999</v>
      </c>
      <c r="T57" s="114">
        <f t="shared" si="18"/>
        <v>15.331467499999999</v>
      </c>
      <c r="U57" s="114">
        <f t="shared" si="18"/>
        <v>15.0265325</v>
      </c>
      <c r="V57" s="114">
        <f t="shared" si="18"/>
        <v>14.732759999999999</v>
      </c>
      <c r="W57" s="114">
        <f t="shared" si="18"/>
        <v>14.729109999999999</v>
      </c>
      <c r="X57" s="114">
        <f t="shared" si="18"/>
        <v>14.921975</v>
      </c>
      <c r="Y57" s="114">
        <f t="shared" si="18"/>
        <v>16.028855</v>
      </c>
      <c r="Z57" s="114">
        <f t="shared" si="18"/>
        <v>16.413612499999999</v>
      </c>
      <c r="AA57" s="114">
        <f t="shared" si="18"/>
        <v>16.514814999999999</v>
      </c>
      <c r="AB57" s="114">
        <f t="shared" si="18"/>
        <v>16.302972499999999</v>
      </c>
      <c r="AC57" s="114">
        <f t="shared" si="18"/>
        <v>15.632557499999999</v>
      </c>
      <c r="AD57" s="114">
        <f t="shared" si="18"/>
        <v>15.382932500000001</v>
      </c>
      <c r="AE57" s="114">
        <f t="shared" si="18"/>
        <v>14.9873175</v>
      </c>
      <c r="AF57" s="114">
        <f t="shared" si="18"/>
        <v>14.95617</v>
      </c>
      <c r="AG57" s="114">
        <f t="shared" si="18"/>
        <v>15.675157500000001</v>
      </c>
      <c r="AH57" s="114">
        <f t="shared" si="18"/>
        <v>16.297105000000002</v>
      </c>
      <c r="AI57" s="114">
        <f t="shared" si="18"/>
        <v>16.986862500000001</v>
      </c>
      <c r="AJ57" s="114">
        <f t="shared" si="18"/>
        <v>17.221092500000001</v>
      </c>
      <c r="AK57" s="114">
        <f t="shared" si="18"/>
        <v>16.988375000000001</v>
      </c>
      <c r="AL57" s="114">
        <f t="shared" si="1"/>
        <v>16.846072499999998</v>
      </c>
      <c r="AM57" s="114">
        <f t="shared" si="3"/>
        <v>16.625377499999999</v>
      </c>
      <c r="AN57" s="71"/>
      <c r="AO57" s="70"/>
      <c r="AP57" s="1"/>
      <c r="AQ57" s="73"/>
      <c r="AR57" s="24"/>
      <c r="AS57" s="24"/>
      <c r="AT57" s="24"/>
      <c r="AU57" s="24"/>
      <c r="AV57" s="24"/>
      <c r="AW57" s="24"/>
      <c r="AX57" s="24"/>
      <c r="AY57" s="24"/>
    </row>
    <row r="58" spans="2:51" x14ac:dyDescent="0.25">
      <c r="B58" s="1" t="s">
        <v>16</v>
      </c>
      <c r="C58" s="114">
        <f t="shared" ref="C58:AK58" si="19">SUM(C26:F26)/4</f>
        <v>12.235964999999998</v>
      </c>
      <c r="D58" s="114">
        <f t="shared" si="19"/>
        <v>12.378724999999999</v>
      </c>
      <c r="E58" s="114">
        <f t="shared" si="19"/>
        <v>12.449265</v>
      </c>
      <c r="F58" s="114">
        <f t="shared" si="19"/>
        <v>12.435622499999999</v>
      </c>
      <c r="G58" s="114">
        <f t="shared" si="19"/>
        <v>12.3643375</v>
      </c>
      <c r="H58" s="114">
        <f t="shared" si="19"/>
        <v>11.7804675</v>
      </c>
      <c r="I58" s="114">
        <f t="shared" si="19"/>
        <v>11.610552500000001</v>
      </c>
      <c r="J58" s="114">
        <f t="shared" si="19"/>
        <v>12.073500000000001</v>
      </c>
      <c r="K58" s="114">
        <f t="shared" si="19"/>
        <v>12.16011</v>
      </c>
      <c r="L58" s="114">
        <f t="shared" si="19"/>
        <v>12.03429</v>
      </c>
      <c r="M58" s="114">
        <f t="shared" si="19"/>
        <v>12.266165000000001</v>
      </c>
      <c r="N58" s="114">
        <f t="shared" si="19"/>
        <v>12.144394999999999</v>
      </c>
      <c r="O58" s="114">
        <f t="shared" si="19"/>
        <v>12.639510000000001</v>
      </c>
      <c r="P58" s="114">
        <f t="shared" si="19"/>
        <v>13.614039999999999</v>
      </c>
      <c r="Q58" s="114">
        <f t="shared" si="19"/>
        <v>14.4511725</v>
      </c>
      <c r="R58" s="114">
        <f t="shared" si="19"/>
        <v>15.11708</v>
      </c>
      <c r="S58" s="114">
        <f t="shared" si="19"/>
        <v>15.197345</v>
      </c>
      <c r="T58" s="114">
        <f t="shared" si="19"/>
        <v>14.957002500000002</v>
      </c>
      <c r="U58" s="114">
        <f t="shared" si="19"/>
        <v>14.72851</v>
      </c>
      <c r="V58" s="114">
        <f t="shared" si="19"/>
        <v>14.489857499999999</v>
      </c>
      <c r="W58" s="114">
        <f t="shared" si="19"/>
        <v>14.3660225</v>
      </c>
      <c r="X58" s="114">
        <f t="shared" si="19"/>
        <v>14.609417500000001</v>
      </c>
      <c r="Y58" s="114">
        <f t="shared" si="19"/>
        <v>14.876762500000002</v>
      </c>
      <c r="Z58" s="114">
        <f t="shared" si="19"/>
        <v>14.579652499999998</v>
      </c>
      <c r="AA58" s="114">
        <f t="shared" si="19"/>
        <v>14.272542499999998</v>
      </c>
      <c r="AB58" s="114">
        <f t="shared" si="19"/>
        <v>13.79059</v>
      </c>
      <c r="AC58" s="114">
        <f t="shared" si="19"/>
        <v>13.228539999999999</v>
      </c>
      <c r="AD58" s="114">
        <f t="shared" si="19"/>
        <v>13.7325175</v>
      </c>
      <c r="AE58" s="114">
        <f t="shared" si="19"/>
        <v>14.100440000000001</v>
      </c>
      <c r="AF58" s="114">
        <f t="shared" si="19"/>
        <v>14.198582500000001</v>
      </c>
      <c r="AG58" s="114">
        <f t="shared" si="19"/>
        <v>14.912654999999999</v>
      </c>
      <c r="AH58" s="114">
        <f t="shared" si="19"/>
        <v>15.938825</v>
      </c>
      <c r="AI58" s="114">
        <f t="shared" si="19"/>
        <v>16.569717499999999</v>
      </c>
      <c r="AJ58" s="114">
        <f t="shared" si="19"/>
        <v>18.182872499999998</v>
      </c>
      <c r="AK58" s="114">
        <f t="shared" si="19"/>
        <v>18.021227499999998</v>
      </c>
      <c r="AL58" s="114">
        <f t="shared" si="1"/>
        <v>17.801947500000001</v>
      </c>
      <c r="AM58" s="114">
        <f t="shared" si="3"/>
        <v>17.2385725</v>
      </c>
      <c r="AN58" s="71"/>
      <c r="AO58" s="70"/>
      <c r="AP58" s="1"/>
      <c r="AQ58" s="73"/>
      <c r="AR58" s="24"/>
      <c r="AS58" s="24"/>
      <c r="AT58" s="24"/>
      <c r="AU58" s="24"/>
      <c r="AV58" s="24"/>
      <c r="AW58" s="24"/>
      <c r="AX58" s="24"/>
      <c r="AY58" s="24"/>
    </row>
    <row r="59" spans="2:51" x14ac:dyDescent="0.25">
      <c r="B59" s="1" t="s">
        <v>17</v>
      </c>
      <c r="C59" s="114">
        <f t="shared" ref="C59:AK59" si="20">SUM(C27:F27)/4</f>
        <v>16.669912500000002</v>
      </c>
      <c r="D59" s="114">
        <f t="shared" si="20"/>
        <v>16.013305000000003</v>
      </c>
      <c r="E59" s="114">
        <f t="shared" si="20"/>
        <v>15.545585000000001</v>
      </c>
      <c r="F59" s="114">
        <f t="shared" si="20"/>
        <v>15.4564925</v>
      </c>
      <c r="G59" s="114">
        <f t="shared" si="20"/>
        <v>15.479420000000001</v>
      </c>
      <c r="H59" s="114">
        <f t="shared" si="20"/>
        <v>15.645372500000001</v>
      </c>
      <c r="I59" s="114">
        <f t="shared" si="20"/>
        <v>15.99905</v>
      </c>
      <c r="J59" s="114">
        <f t="shared" si="20"/>
        <v>16.274730000000002</v>
      </c>
      <c r="K59" s="114">
        <f t="shared" si="20"/>
        <v>16.649730000000002</v>
      </c>
      <c r="L59" s="114">
        <f t="shared" si="20"/>
        <v>16.762595000000001</v>
      </c>
      <c r="M59" s="114">
        <f t="shared" si="20"/>
        <v>16.937482500000002</v>
      </c>
      <c r="N59" s="114">
        <f t="shared" si="20"/>
        <v>17.2785075</v>
      </c>
      <c r="O59" s="114">
        <f t="shared" si="20"/>
        <v>17.233695000000001</v>
      </c>
      <c r="P59" s="114">
        <f t="shared" si="20"/>
        <v>17.543009999999999</v>
      </c>
      <c r="Q59" s="114">
        <f t="shared" si="20"/>
        <v>18.081177499999999</v>
      </c>
      <c r="R59" s="114">
        <f t="shared" si="20"/>
        <v>18.246649999999999</v>
      </c>
      <c r="S59" s="114">
        <f t="shared" si="20"/>
        <v>18.866430000000001</v>
      </c>
      <c r="T59" s="114">
        <f t="shared" si="20"/>
        <v>19.1059725</v>
      </c>
      <c r="U59" s="114">
        <f t="shared" si="20"/>
        <v>19.041525000000004</v>
      </c>
      <c r="V59" s="114">
        <f t="shared" si="20"/>
        <v>19.175249999999998</v>
      </c>
      <c r="W59" s="114">
        <f t="shared" si="20"/>
        <v>19.219472499999998</v>
      </c>
      <c r="X59" s="114">
        <f t="shared" si="20"/>
        <v>19.935399999999998</v>
      </c>
      <c r="Y59" s="114">
        <f t="shared" si="20"/>
        <v>20.171072500000001</v>
      </c>
      <c r="Z59" s="114">
        <f t="shared" si="20"/>
        <v>20.451432499999999</v>
      </c>
      <c r="AA59" s="114">
        <f t="shared" si="20"/>
        <v>20.500965000000001</v>
      </c>
      <c r="AB59" s="114">
        <f t="shared" si="20"/>
        <v>20.365189999999998</v>
      </c>
      <c r="AC59" s="114">
        <f t="shared" si="20"/>
        <v>20.220305</v>
      </c>
      <c r="AD59" s="114">
        <f t="shared" si="20"/>
        <v>20.029092500000001</v>
      </c>
      <c r="AE59" s="114">
        <f t="shared" si="20"/>
        <v>19.552019999999999</v>
      </c>
      <c r="AF59" s="114">
        <f t="shared" si="20"/>
        <v>19.018942500000001</v>
      </c>
      <c r="AG59" s="114">
        <f t="shared" si="20"/>
        <v>20.887097500000003</v>
      </c>
      <c r="AH59" s="114">
        <f t="shared" si="20"/>
        <v>22.629637499999998</v>
      </c>
      <c r="AI59" s="114">
        <f t="shared" si="20"/>
        <v>24.212742499999997</v>
      </c>
      <c r="AJ59" s="114">
        <f t="shared" si="20"/>
        <v>25.417959999999997</v>
      </c>
      <c r="AK59" s="114">
        <f t="shared" si="20"/>
        <v>24.0529425</v>
      </c>
      <c r="AL59" s="114">
        <f t="shared" si="1"/>
        <v>22.853730000000002</v>
      </c>
      <c r="AM59" s="114">
        <f t="shared" si="3"/>
        <v>22.152162500000003</v>
      </c>
      <c r="AN59" s="71"/>
      <c r="AO59" s="70"/>
      <c r="AP59" s="1"/>
      <c r="AQ59" s="73"/>
      <c r="AR59" s="24"/>
      <c r="AS59" s="24"/>
      <c r="AT59" s="24"/>
      <c r="AU59" s="24"/>
      <c r="AV59" s="24"/>
      <c r="AW59" s="24"/>
      <c r="AX59" s="24"/>
      <c r="AY59" s="24"/>
    </row>
    <row r="60" spans="2:51" x14ac:dyDescent="0.25">
      <c r="B60" s="1" t="s">
        <v>20</v>
      </c>
      <c r="C60" s="114">
        <f t="shared" ref="C60:AK60" si="21">SUM(C28:F28)/4</f>
        <v>12.7498</v>
      </c>
      <c r="D60" s="114">
        <f t="shared" si="21"/>
        <v>13.08376</v>
      </c>
      <c r="E60" s="114">
        <f t="shared" si="21"/>
        <v>13.5948475</v>
      </c>
      <c r="F60" s="114">
        <f t="shared" si="21"/>
        <v>13.4801625</v>
      </c>
      <c r="G60" s="114">
        <f t="shared" si="21"/>
        <v>12.999612500000001</v>
      </c>
      <c r="H60" s="114">
        <f t="shared" si="21"/>
        <v>12.4820575</v>
      </c>
      <c r="I60" s="114">
        <f t="shared" si="21"/>
        <v>12.384685000000001</v>
      </c>
      <c r="J60" s="114">
        <f t="shared" si="21"/>
        <v>12.494977500000001</v>
      </c>
      <c r="K60" s="114">
        <f t="shared" si="21"/>
        <v>12.768565000000001</v>
      </c>
      <c r="L60" s="114">
        <f t="shared" si="21"/>
        <v>13.0624725</v>
      </c>
      <c r="M60" s="114">
        <f t="shared" si="21"/>
        <v>13.519422500000001</v>
      </c>
      <c r="N60" s="114">
        <f t="shared" si="21"/>
        <v>14.794192500000001</v>
      </c>
      <c r="O60" s="114">
        <f t="shared" si="21"/>
        <v>15.782050000000002</v>
      </c>
      <c r="P60" s="114">
        <f t="shared" si="21"/>
        <v>16.662865000000004</v>
      </c>
      <c r="Q60" s="114">
        <f t="shared" si="21"/>
        <v>17.067219999999999</v>
      </c>
      <c r="R60" s="114">
        <f t="shared" si="21"/>
        <v>16.984270000000002</v>
      </c>
      <c r="S60" s="114">
        <f t="shared" si="21"/>
        <v>16.971527500000001</v>
      </c>
      <c r="T60" s="114">
        <f t="shared" si="21"/>
        <v>17.042747500000004</v>
      </c>
      <c r="U60" s="114">
        <f t="shared" si="21"/>
        <v>17.243960000000001</v>
      </c>
      <c r="V60" s="114">
        <f t="shared" si="21"/>
        <v>17.590597500000001</v>
      </c>
      <c r="W60" s="114">
        <f t="shared" si="21"/>
        <v>18.382619999999999</v>
      </c>
      <c r="X60" s="114">
        <f t="shared" si="21"/>
        <v>18.5589075</v>
      </c>
      <c r="Y60" s="114">
        <f t="shared" si="21"/>
        <v>18.320659999999997</v>
      </c>
      <c r="Z60" s="114">
        <f t="shared" si="21"/>
        <v>17.7245925</v>
      </c>
      <c r="AA60" s="114">
        <f t="shared" si="21"/>
        <v>16.692745000000002</v>
      </c>
      <c r="AB60" s="114">
        <f t="shared" si="21"/>
        <v>16.996784999999999</v>
      </c>
      <c r="AC60" s="114">
        <f t="shared" si="21"/>
        <v>16.839039999999997</v>
      </c>
      <c r="AD60" s="114">
        <f t="shared" si="21"/>
        <v>17.129044999999998</v>
      </c>
      <c r="AE60" s="114">
        <f t="shared" si="21"/>
        <v>17.289137499999999</v>
      </c>
      <c r="AF60" s="114">
        <f t="shared" si="21"/>
        <v>16.976969999999998</v>
      </c>
      <c r="AG60" s="114">
        <f t="shared" si="21"/>
        <v>17.660047499999997</v>
      </c>
      <c r="AH60" s="114">
        <f t="shared" si="21"/>
        <v>19.124344999999998</v>
      </c>
      <c r="AI60" s="114">
        <f t="shared" si="21"/>
        <v>20.191894999999999</v>
      </c>
      <c r="AJ60" s="114">
        <f t="shared" si="21"/>
        <v>21.222540000000002</v>
      </c>
      <c r="AK60" s="114">
        <f t="shared" si="21"/>
        <v>20.922995000000004</v>
      </c>
      <c r="AL60" s="114">
        <f t="shared" si="1"/>
        <v>19.379580000000004</v>
      </c>
      <c r="AM60" s="114">
        <f t="shared" si="3"/>
        <v>18.52901</v>
      </c>
      <c r="AN60" s="71"/>
      <c r="AO60" s="70"/>
      <c r="AP60" s="1"/>
      <c r="AQ60" s="73"/>
      <c r="AR60" s="24"/>
      <c r="AS60" s="24"/>
      <c r="AT60" s="24"/>
      <c r="AU60" s="24"/>
      <c r="AV60" s="24"/>
      <c r="AW60" s="24"/>
      <c r="AX60" s="24"/>
      <c r="AY60" s="24"/>
    </row>
    <row r="61" spans="2:51" x14ac:dyDescent="0.25">
      <c r="B61" s="1" t="s">
        <v>18</v>
      </c>
      <c r="C61" s="114">
        <f t="shared" ref="C61:AK61" si="22">SUM(C29:F29)/4</f>
        <v>11.2038425</v>
      </c>
      <c r="D61" s="114">
        <f t="shared" si="22"/>
        <v>11.0176725</v>
      </c>
      <c r="E61" s="114">
        <f t="shared" si="22"/>
        <v>11.311869999999999</v>
      </c>
      <c r="F61" s="114">
        <f t="shared" si="22"/>
        <v>11.85943</v>
      </c>
      <c r="G61" s="114">
        <f t="shared" si="22"/>
        <v>12.196562499999999</v>
      </c>
      <c r="H61" s="114">
        <f t="shared" si="22"/>
        <v>12.470917499999999</v>
      </c>
      <c r="I61" s="114">
        <f t="shared" si="22"/>
        <v>12.45754</v>
      </c>
      <c r="J61" s="114">
        <f t="shared" si="22"/>
        <v>12.33469</v>
      </c>
      <c r="K61" s="114">
        <f t="shared" si="22"/>
        <v>12.0046575</v>
      </c>
      <c r="L61" s="114">
        <f t="shared" si="22"/>
        <v>12.323045</v>
      </c>
      <c r="M61" s="114">
        <f t="shared" si="22"/>
        <v>13.103357500000001</v>
      </c>
      <c r="N61" s="114">
        <f t="shared" si="22"/>
        <v>14.090620000000001</v>
      </c>
      <c r="O61" s="114">
        <f t="shared" si="22"/>
        <v>15.566775</v>
      </c>
      <c r="P61" s="114">
        <f t="shared" si="22"/>
        <v>16.057062500000001</v>
      </c>
      <c r="Q61" s="114">
        <f t="shared" si="22"/>
        <v>16.1402675</v>
      </c>
      <c r="R61" s="114">
        <f t="shared" si="22"/>
        <v>15.836147500000001</v>
      </c>
      <c r="S61" s="114">
        <f t="shared" si="22"/>
        <v>15.331692500000001</v>
      </c>
      <c r="T61" s="114">
        <f t="shared" si="22"/>
        <v>15.389132500000001</v>
      </c>
      <c r="U61" s="114">
        <f t="shared" si="22"/>
        <v>15.259605000000001</v>
      </c>
      <c r="V61" s="114">
        <f t="shared" si="22"/>
        <v>15.055854999999999</v>
      </c>
      <c r="W61" s="114">
        <f t="shared" si="22"/>
        <v>15.194704999999999</v>
      </c>
      <c r="X61" s="114">
        <f t="shared" si="22"/>
        <v>14.692567499999999</v>
      </c>
      <c r="Y61" s="114">
        <f t="shared" si="22"/>
        <v>14.4226125</v>
      </c>
      <c r="Z61" s="114">
        <f t="shared" si="22"/>
        <v>14.2529825</v>
      </c>
      <c r="AA61" s="114">
        <f t="shared" si="22"/>
        <v>13.6436925</v>
      </c>
      <c r="AB61" s="114">
        <f t="shared" si="22"/>
        <v>13.9946725</v>
      </c>
      <c r="AC61" s="114">
        <f t="shared" si="22"/>
        <v>14.4683125</v>
      </c>
      <c r="AD61" s="114">
        <f t="shared" si="22"/>
        <v>15.019657500000001</v>
      </c>
      <c r="AE61" s="114">
        <f t="shared" si="22"/>
        <v>15.543340000000001</v>
      </c>
      <c r="AF61" s="114">
        <f t="shared" si="22"/>
        <v>15.791944999999998</v>
      </c>
      <c r="AG61" s="114">
        <f t="shared" si="22"/>
        <v>17.549329999999998</v>
      </c>
      <c r="AH61" s="114">
        <f t="shared" si="22"/>
        <v>19.053789999999999</v>
      </c>
      <c r="AI61" s="114">
        <f t="shared" si="22"/>
        <v>21.036452499999999</v>
      </c>
      <c r="AJ61" s="114">
        <f t="shared" si="22"/>
        <v>22.54945</v>
      </c>
      <c r="AK61" s="114">
        <f t="shared" si="22"/>
        <v>21.969965000000002</v>
      </c>
      <c r="AL61" s="114">
        <f t="shared" si="1"/>
        <v>20.929320000000001</v>
      </c>
      <c r="AM61" s="114">
        <f t="shared" si="3"/>
        <v>19.2122025</v>
      </c>
      <c r="AN61" s="71"/>
      <c r="AO61" s="70"/>
      <c r="AP61" s="1"/>
      <c r="AQ61" s="73"/>
      <c r="AR61" s="24"/>
      <c r="AS61" s="24"/>
      <c r="AT61" s="24"/>
      <c r="AU61" s="24"/>
      <c r="AV61" s="24"/>
      <c r="AW61" s="24"/>
      <c r="AX61" s="24"/>
      <c r="AY61" s="24"/>
    </row>
    <row r="62" spans="2:51" x14ac:dyDescent="0.25">
      <c r="B62" s="1" t="s">
        <v>19</v>
      </c>
      <c r="C62" s="114">
        <f t="shared" ref="C62:AK62" si="23">SUM(C30:F30)/4</f>
        <v>13.664474999999999</v>
      </c>
      <c r="D62" s="114">
        <f t="shared" si="23"/>
        <v>14.112479999999998</v>
      </c>
      <c r="E62" s="114">
        <f t="shared" si="23"/>
        <v>13.97532</v>
      </c>
      <c r="F62" s="114">
        <f t="shared" si="23"/>
        <v>13.77922</v>
      </c>
      <c r="G62" s="114">
        <f t="shared" si="23"/>
        <v>13.489950000000002</v>
      </c>
      <c r="H62" s="114">
        <f t="shared" si="23"/>
        <v>13.2481425</v>
      </c>
      <c r="I62" s="114">
        <f t="shared" si="23"/>
        <v>13.4049725</v>
      </c>
      <c r="J62" s="114">
        <f t="shared" si="23"/>
        <v>13.5857575</v>
      </c>
      <c r="K62" s="114">
        <f t="shared" si="23"/>
        <v>14.195774999999999</v>
      </c>
      <c r="L62" s="114">
        <f t="shared" si="23"/>
        <v>14.405452499999999</v>
      </c>
      <c r="M62" s="114">
        <f t="shared" si="23"/>
        <v>14.51272</v>
      </c>
      <c r="N62" s="114">
        <f t="shared" si="23"/>
        <v>15.132967499999999</v>
      </c>
      <c r="O62" s="114">
        <f t="shared" si="23"/>
        <v>15.00817</v>
      </c>
      <c r="P62" s="114">
        <f t="shared" si="23"/>
        <v>15.114140000000001</v>
      </c>
      <c r="Q62" s="114">
        <f t="shared" si="23"/>
        <v>15.3588875</v>
      </c>
      <c r="R62" s="114">
        <f t="shared" si="23"/>
        <v>15.360659999999999</v>
      </c>
      <c r="S62" s="114">
        <f t="shared" si="23"/>
        <v>15.5703675</v>
      </c>
      <c r="T62" s="114">
        <f t="shared" si="23"/>
        <v>15.69618</v>
      </c>
      <c r="U62" s="114">
        <f t="shared" si="23"/>
        <v>16.0741975</v>
      </c>
      <c r="V62" s="114">
        <f t="shared" si="23"/>
        <v>16.745925</v>
      </c>
      <c r="W62" s="114">
        <f t="shared" si="23"/>
        <v>17.565194999999999</v>
      </c>
      <c r="X62" s="114">
        <f t="shared" si="23"/>
        <v>18.470134999999999</v>
      </c>
      <c r="Y62" s="114">
        <f t="shared" si="23"/>
        <v>18.687460000000002</v>
      </c>
      <c r="Z62" s="114">
        <f t="shared" si="23"/>
        <v>18.491734999999998</v>
      </c>
      <c r="AA62" s="114">
        <f t="shared" si="23"/>
        <v>17.993314999999999</v>
      </c>
      <c r="AB62" s="114">
        <f t="shared" si="23"/>
        <v>17.302755000000001</v>
      </c>
      <c r="AC62" s="114">
        <f t="shared" si="23"/>
        <v>17.028964999999999</v>
      </c>
      <c r="AD62" s="114">
        <f t="shared" si="23"/>
        <v>16.468150000000001</v>
      </c>
      <c r="AE62" s="114">
        <f t="shared" si="23"/>
        <v>16.080512500000001</v>
      </c>
      <c r="AF62" s="114">
        <f t="shared" si="23"/>
        <v>16.333987499999999</v>
      </c>
      <c r="AG62" s="114">
        <f t="shared" si="23"/>
        <v>17.232039999999998</v>
      </c>
      <c r="AH62" s="114">
        <f t="shared" si="23"/>
        <v>18.820589999999999</v>
      </c>
      <c r="AI62" s="114">
        <f t="shared" si="23"/>
        <v>19.981099999999998</v>
      </c>
      <c r="AJ62" s="114">
        <f t="shared" si="23"/>
        <v>20.411090000000002</v>
      </c>
      <c r="AK62" s="114">
        <f t="shared" si="23"/>
        <v>20.408545</v>
      </c>
      <c r="AL62" s="114">
        <f t="shared" si="1"/>
        <v>19.392060000000001</v>
      </c>
      <c r="AM62" s="114">
        <f t="shared" si="3"/>
        <v>18.492340000000002</v>
      </c>
      <c r="AN62" s="71"/>
      <c r="AO62" s="70"/>
      <c r="AP62" s="1"/>
      <c r="AQ62" s="73"/>
      <c r="AR62" s="24"/>
      <c r="AS62" s="24"/>
      <c r="AT62" s="24"/>
      <c r="AU62" s="24"/>
      <c r="AV62" s="24"/>
      <c r="AW62" s="24"/>
      <c r="AX62" s="24"/>
      <c r="AY62" s="24"/>
    </row>
    <row r="63" spans="2:51" x14ac:dyDescent="0.25">
      <c r="B63" s="1" t="s">
        <v>58</v>
      </c>
      <c r="C63" s="114">
        <f t="shared" ref="C63:AK63" si="24">SUM(C31:F31)/4</f>
        <v>18.796597500000001</v>
      </c>
      <c r="D63" s="114">
        <f t="shared" si="24"/>
        <v>18.597324999999998</v>
      </c>
      <c r="E63" s="114">
        <f t="shared" si="24"/>
        <v>18.321919999999999</v>
      </c>
      <c r="F63" s="114">
        <f t="shared" si="24"/>
        <v>18.034399999999998</v>
      </c>
      <c r="G63" s="114">
        <f t="shared" si="24"/>
        <v>17.895562499999997</v>
      </c>
      <c r="H63" s="114">
        <f t="shared" si="24"/>
        <v>17.7105125</v>
      </c>
      <c r="I63" s="114">
        <f t="shared" si="24"/>
        <v>17.7402625</v>
      </c>
      <c r="J63" s="114">
        <f t="shared" si="24"/>
        <v>17.980064999999996</v>
      </c>
      <c r="K63" s="114">
        <f t="shared" si="24"/>
        <v>18.117727499999997</v>
      </c>
      <c r="L63" s="114">
        <f t="shared" si="24"/>
        <v>18.456755000000001</v>
      </c>
      <c r="M63" s="114">
        <f t="shared" si="24"/>
        <v>18.734179999999999</v>
      </c>
      <c r="N63" s="114">
        <f t="shared" si="24"/>
        <v>18.960137500000002</v>
      </c>
      <c r="O63" s="114">
        <f t="shared" si="24"/>
        <v>19.463290000000001</v>
      </c>
      <c r="P63" s="114">
        <f t="shared" si="24"/>
        <v>19.955190000000002</v>
      </c>
      <c r="Q63" s="114">
        <f t="shared" si="24"/>
        <v>20.481165000000001</v>
      </c>
      <c r="R63" s="114">
        <f t="shared" si="24"/>
        <v>21.045972499999998</v>
      </c>
      <c r="S63" s="114">
        <f t="shared" si="24"/>
        <v>21.423627499999998</v>
      </c>
      <c r="T63" s="114">
        <f t="shared" si="24"/>
        <v>21.762419999999999</v>
      </c>
      <c r="U63" s="114">
        <f t="shared" si="24"/>
        <v>22.044057499999997</v>
      </c>
      <c r="V63" s="114">
        <f t="shared" si="24"/>
        <v>22.211517499999999</v>
      </c>
      <c r="W63" s="114">
        <f t="shared" si="24"/>
        <v>22.438639999999999</v>
      </c>
      <c r="X63" s="114">
        <f t="shared" si="24"/>
        <v>22.508857499999998</v>
      </c>
      <c r="Y63" s="114">
        <f t="shared" si="24"/>
        <v>22.613787500000001</v>
      </c>
      <c r="Z63" s="114">
        <f t="shared" si="24"/>
        <v>22.613892499999999</v>
      </c>
      <c r="AA63" s="114">
        <f t="shared" si="24"/>
        <v>22.58305</v>
      </c>
      <c r="AB63" s="114">
        <f t="shared" si="24"/>
        <v>22.649664999999999</v>
      </c>
      <c r="AC63" s="114">
        <f t="shared" si="24"/>
        <v>22.664022499999998</v>
      </c>
      <c r="AD63" s="114">
        <f t="shared" si="24"/>
        <v>22.743167499999998</v>
      </c>
      <c r="AE63" s="114">
        <f t="shared" si="24"/>
        <v>22.641495000000003</v>
      </c>
      <c r="AF63" s="114">
        <f t="shared" si="24"/>
        <v>22.710370000000001</v>
      </c>
      <c r="AG63" s="114">
        <f t="shared" si="24"/>
        <v>24.272137500000003</v>
      </c>
      <c r="AH63" s="114">
        <f t="shared" si="24"/>
        <v>26.016639999999999</v>
      </c>
      <c r="AI63" s="114">
        <f t="shared" si="24"/>
        <v>27.5810575</v>
      </c>
      <c r="AJ63" s="114">
        <f t="shared" si="24"/>
        <v>28.6959625</v>
      </c>
      <c r="AK63" s="114">
        <f t="shared" si="24"/>
        <v>27.99456</v>
      </c>
      <c r="AL63" s="114">
        <f t="shared" si="1"/>
        <v>26.898199999999999</v>
      </c>
      <c r="AM63" s="114">
        <f t="shared" si="3"/>
        <v>25.822510000000001</v>
      </c>
      <c r="AN63" s="71"/>
      <c r="AO63" s="70"/>
      <c r="AP63" s="1"/>
      <c r="AQ63" s="71"/>
      <c r="AR63" s="24"/>
      <c r="AS63" s="24"/>
      <c r="AT63" s="24"/>
      <c r="AU63" s="24"/>
      <c r="AV63" s="24"/>
      <c r="AW63" s="24"/>
      <c r="AX63" s="24"/>
      <c r="AY63" s="24"/>
    </row>
    <row r="95" spans="4:36" x14ac:dyDescent="0.25">
      <c r="D95" s="29"/>
      <c r="E95" s="29"/>
      <c r="F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</sheetData>
  <conditionalFormatting sqref="AQ41:AQ63">
    <cfRule type="cellIs" dxfId="2" priority="3" operator="lessThan">
      <formula>0</formula>
    </cfRule>
  </conditionalFormatting>
  <conditionalFormatting sqref="AM41:AO63">
    <cfRule type="cellIs" dxfId="1" priority="2" operator="lessThan">
      <formula>0</formula>
    </cfRule>
  </conditionalFormatting>
  <conditionalFormatting sqref="AQ41:AQ62">
    <cfRule type="cellIs" dxfId="0" priority="1" operator="lessThan">
      <formula>6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128C-00A0-4C54-800D-FC7F9F49AC92}">
  <dimension ref="B6:CA95"/>
  <sheetViews>
    <sheetView topLeftCell="B1" workbookViewId="0">
      <selection activeCell="AY53" sqref="AY53"/>
    </sheetView>
  </sheetViews>
  <sheetFormatPr defaultRowHeight="15" x14ac:dyDescent="0.25"/>
  <cols>
    <col min="2" max="2" width="16.85546875" customWidth="1"/>
    <col min="3" max="3" width="10.5703125" customWidth="1"/>
    <col min="4" max="4" width="8.85546875" customWidth="1"/>
    <col min="5" max="6" width="10.28515625" customWidth="1"/>
    <col min="26" max="40" width="10.5703125" bestFit="1" customWidth="1"/>
  </cols>
  <sheetData>
    <row r="6" spans="2:79" x14ac:dyDescent="0.25">
      <c r="B6" s="9" t="s">
        <v>98</v>
      </c>
      <c r="C6" s="9"/>
      <c r="D6" s="9"/>
      <c r="E6" s="9"/>
      <c r="F6" s="9"/>
      <c r="G6" s="9"/>
      <c r="H6" s="7"/>
      <c r="I6" s="7"/>
      <c r="J6" s="7"/>
      <c r="K6" s="7"/>
    </row>
    <row r="8" spans="2:79" ht="30" x14ac:dyDescent="0.25">
      <c r="B8" s="8"/>
      <c r="C8" s="65" t="s">
        <v>21</v>
      </c>
      <c r="D8" s="65" t="s">
        <v>22</v>
      </c>
      <c r="E8" s="65" t="s">
        <v>23</v>
      </c>
      <c r="F8" s="65" t="s">
        <v>24</v>
      </c>
      <c r="G8" s="65" t="s">
        <v>25</v>
      </c>
      <c r="H8" s="65" t="s">
        <v>26</v>
      </c>
      <c r="I8" s="65" t="s">
        <v>27</v>
      </c>
      <c r="J8" s="65" t="s">
        <v>28</v>
      </c>
      <c r="K8" s="65" t="s">
        <v>29</v>
      </c>
      <c r="L8" s="65" t="s">
        <v>30</v>
      </c>
      <c r="M8" s="65" t="s">
        <v>31</v>
      </c>
      <c r="N8" s="65" t="s">
        <v>32</v>
      </c>
      <c r="O8" s="65" t="s">
        <v>33</v>
      </c>
      <c r="P8" s="65" t="s">
        <v>34</v>
      </c>
      <c r="Q8" s="65" t="s">
        <v>35</v>
      </c>
      <c r="R8" s="65" t="s">
        <v>36</v>
      </c>
      <c r="S8" s="65" t="s">
        <v>37</v>
      </c>
      <c r="T8" s="65" t="s">
        <v>38</v>
      </c>
      <c r="U8" s="65" t="s">
        <v>39</v>
      </c>
      <c r="V8" s="65" t="s">
        <v>40</v>
      </c>
      <c r="W8" s="65" t="s">
        <v>41</v>
      </c>
      <c r="X8" s="65" t="s">
        <v>42</v>
      </c>
      <c r="Y8" s="65" t="s">
        <v>43</v>
      </c>
      <c r="Z8" s="65" t="s">
        <v>44</v>
      </c>
      <c r="AA8" s="65" t="s">
        <v>45</v>
      </c>
      <c r="AB8" s="65" t="s">
        <v>46</v>
      </c>
      <c r="AC8" s="65" t="s">
        <v>47</v>
      </c>
      <c r="AD8" s="65" t="s">
        <v>48</v>
      </c>
      <c r="AE8" s="65" t="s">
        <v>49</v>
      </c>
      <c r="AF8" s="65" t="s">
        <v>50</v>
      </c>
      <c r="AG8" s="65" t="s">
        <v>51</v>
      </c>
      <c r="AH8" s="65" t="s">
        <v>52</v>
      </c>
      <c r="AI8" s="65" t="s">
        <v>53</v>
      </c>
      <c r="AJ8" s="65" t="s">
        <v>54</v>
      </c>
      <c r="AK8" s="65" t="s">
        <v>90</v>
      </c>
      <c r="AL8" s="65" t="s">
        <v>91</v>
      </c>
      <c r="AM8" s="65" t="s">
        <v>93</v>
      </c>
      <c r="AN8" s="65" t="s">
        <v>96</v>
      </c>
      <c r="AO8" s="65" t="s">
        <v>97</v>
      </c>
      <c r="AP8" s="83" t="s">
        <v>101</v>
      </c>
    </row>
    <row r="9" spans="2:79" x14ac:dyDescent="0.25">
      <c r="B9" s="1" t="s">
        <v>0</v>
      </c>
      <c r="C9" s="34">
        <v>31.916060000000002</v>
      </c>
      <c r="D9" s="34">
        <v>31.319789999999998</v>
      </c>
      <c r="E9" s="34">
        <v>34.656189999999995</v>
      </c>
      <c r="F9" s="34">
        <v>29.067609999999998</v>
      </c>
      <c r="G9" s="34">
        <v>32.142400000000002</v>
      </c>
      <c r="H9" s="34">
        <v>33.541429999999998</v>
      </c>
      <c r="I9" s="34">
        <v>27.94415</v>
      </c>
      <c r="J9" s="34">
        <v>27.834120000000002</v>
      </c>
      <c r="K9" s="34">
        <v>35.246259999999999</v>
      </c>
      <c r="L9" s="34">
        <v>29.620410000000003</v>
      </c>
      <c r="M9" s="34">
        <v>30.234299999999998</v>
      </c>
      <c r="N9" s="34">
        <v>32.733179999999997</v>
      </c>
      <c r="O9" s="34">
        <v>36.248439999999995</v>
      </c>
      <c r="P9" s="34">
        <v>35.768160000000002</v>
      </c>
      <c r="Q9" s="34">
        <v>32.973509999999997</v>
      </c>
      <c r="R9" s="34">
        <v>34.149149999999999</v>
      </c>
      <c r="S9" s="34">
        <v>39.849130000000002</v>
      </c>
      <c r="T9" s="34">
        <v>42.655659999999997</v>
      </c>
      <c r="U9" s="34">
        <v>41.72296</v>
      </c>
      <c r="V9" s="34">
        <v>44.61063</v>
      </c>
      <c r="W9" s="34">
        <v>46.061239999999998</v>
      </c>
      <c r="X9" s="34">
        <v>47.202449999999999</v>
      </c>
      <c r="Y9" s="34">
        <v>46.567909999999998</v>
      </c>
      <c r="Z9" s="34">
        <v>45.006500000000003</v>
      </c>
      <c r="AA9" s="34">
        <v>47.239280000000001</v>
      </c>
      <c r="AB9" s="34">
        <v>45.351200000000006</v>
      </c>
      <c r="AC9" s="34">
        <v>45.803220000000003</v>
      </c>
      <c r="AD9" s="34">
        <v>48.993549999999999</v>
      </c>
      <c r="AE9" s="34">
        <v>51.561920000000008</v>
      </c>
      <c r="AF9" s="34">
        <v>45.020110000000003</v>
      </c>
      <c r="AG9" s="34">
        <v>42.340530000000001</v>
      </c>
      <c r="AH9" s="34">
        <v>44.373449999999998</v>
      </c>
      <c r="AI9" s="34">
        <v>44.951930000000004</v>
      </c>
      <c r="AJ9" s="34">
        <v>50.973860000000002</v>
      </c>
      <c r="AK9" s="34">
        <v>50.196200000000005</v>
      </c>
      <c r="AL9" s="34">
        <v>45.361739999999998</v>
      </c>
      <c r="AM9" s="34">
        <v>51.164639999999991</v>
      </c>
      <c r="AN9" s="34">
        <v>49.020510000000002</v>
      </c>
      <c r="AO9" s="34">
        <v>49.358380000000004</v>
      </c>
      <c r="AP9" s="45">
        <v>46.502749999999999</v>
      </c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</row>
    <row r="10" spans="2:79" x14ac:dyDescent="0.25">
      <c r="B10" s="1" t="s">
        <v>1</v>
      </c>
      <c r="C10" s="34">
        <v>33.630919999999996</v>
      </c>
      <c r="D10" s="34">
        <v>32.033970000000004</v>
      </c>
      <c r="E10" s="34">
        <v>36.508800000000001</v>
      </c>
      <c r="F10" s="34">
        <v>32.671820000000004</v>
      </c>
      <c r="G10" s="34">
        <v>34.292610000000003</v>
      </c>
      <c r="H10" s="34">
        <v>33.099089999999997</v>
      </c>
      <c r="I10" s="34">
        <v>30.100749999999998</v>
      </c>
      <c r="J10" s="34">
        <v>28.085290000000001</v>
      </c>
      <c r="K10" s="34">
        <v>30.005860000000002</v>
      </c>
      <c r="L10" s="34">
        <v>28.814719999999998</v>
      </c>
      <c r="M10" s="34">
        <v>31.03575</v>
      </c>
      <c r="N10" s="34">
        <v>29.215010000000003</v>
      </c>
      <c r="O10" s="34">
        <v>35.17803</v>
      </c>
      <c r="P10" s="34">
        <v>34.405229999999996</v>
      </c>
      <c r="Q10" s="34">
        <v>32.99933</v>
      </c>
      <c r="R10" s="34">
        <v>31.46462</v>
      </c>
      <c r="S10" s="34">
        <v>34.870519999999999</v>
      </c>
      <c r="T10" s="34">
        <v>37.40936</v>
      </c>
      <c r="U10" s="34">
        <v>38.718649999999997</v>
      </c>
      <c r="V10" s="34">
        <v>34.568449999999999</v>
      </c>
      <c r="W10" s="34">
        <v>33.744239999999998</v>
      </c>
      <c r="X10" s="34">
        <v>34.058480000000003</v>
      </c>
      <c r="Y10" s="34">
        <v>29.886760000000002</v>
      </c>
      <c r="Z10" s="34">
        <v>30.70036</v>
      </c>
      <c r="AA10" s="34">
        <v>33.152740000000001</v>
      </c>
      <c r="AB10" s="34">
        <v>36.003909999999998</v>
      </c>
      <c r="AC10" s="34">
        <v>37.58475</v>
      </c>
      <c r="AD10" s="34">
        <v>35.348649999999999</v>
      </c>
      <c r="AE10" s="34">
        <v>36.643029999999996</v>
      </c>
      <c r="AF10" s="34">
        <v>33.65202</v>
      </c>
      <c r="AG10" s="34">
        <v>33.158209999999997</v>
      </c>
      <c r="AH10" s="34">
        <v>32.215629999999997</v>
      </c>
      <c r="AI10" s="34">
        <v>35.560249999999996</v>
      </c>
      <c r="AJ10" s="34">
        <v>37.051499999999997</v>
      </c>
      <c r="AK10" s="34">
        <v>32.955350000000003</v>
      </c>
      <c r="AL10" s="34">
        <v>37.835629999999995</v>
      </c>
      <c r="AM10" s="34">
        <v>40.153489999999998</v>
      </c>
      <c r="AN10" s="34">
        <v>37.187599999999996</v>
      </c>
      <c r="AO10" s="34">
        <v>36.497010000000003</v>
      </c>
      <c r="AP10" s="45">
        <v>39.723760000000006</v>
      </c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</row>
    <row r="11" spans="2:79" x14ac:dyDescent="0.25">
      <c r="B11" s="1" t="s">
        <v>2</v>
      </c>
      <c r="C11" s="34">
        <v>36.355530000000002</v>
      </c>
      <c r="D11" s="34">
        <v>40.224240000000002</v>
      </c>
      <c r="E11" s="34">
        <v>34.80556</v>
      </c>
      <c r="F11" s="34">
        <v>31.261610000000001</v>
      </c>
      <c r="G11" s="34">
        <v>37.639309999999995</v>
      </c>
      <c r="H11" s="34">
        <v>43.089779999999998</v>
      </c>
      <c r="I11" s="34">
        <v>40.999510000000001</v>
      </c>
      <c r="J11" s="34">
        <v>35.197969999999998</v>
      </c>
      <c r="K11" s="34">
        <v>31.924900000000001</v>
      </c>
      <c r="L11" s="34">
        <v>25.725619999999999</v>
      </c>
      <c r="M11" s="34">
        <v>28.532390000000003</v>
      </c>
      <c r="N11" s="34">
        <v>27.034649999999999</v>
      </c>
      <c r="O11" s="34">
        <v>33.874809999999997</v>
      </c>
      <c r="P11" s="34">
        <v>31.134289999999996</v>
      </c>
      <c r="Q11" s="34">
        <v>33.036459999999998</v>
      </c>
      <c r="R11" s="34">
        <v>33.823300000000003</v>
      </c>
      <c r="S11" s="34">
        <v>43.268640000000005</v>
      </c>
      <c r="T11" s="34">
        <v>41.114620000000002</v>
      </c>
      <c r="U11" s="34">
        <v>35.375190000000003</v>
      </c>
      <c r="V11" s="34">
        <v>36.694339999999997</v>
      </c>
      <c r="W11" s="34">
        <v>43.145989999999998</v>
      </c>
      <c r="X11" s="34">
        <v>48.740299999999998</v>
      </c>
      <c r="Y11" s="34">
        <v>47.754150000000003</v>
      </c>
      <c r="Z11" s="34">
        <v>47.339530000000003</v>
      </c>
      <c r="AA11" s="34">
        <v>43.840679999999999</v>
      </c>
      <c r="AB11" s="34">
        <v>48.575369999999999</v>
      </c>
      <c r="AC11" s="34">
        <v>38.535380000000004</v>
      </c>
      <c r="AD11" s="34">
        <v>42.95523</v>
      </c>
      <c r="AE11" s="34">
        <v>43.999070000000003</v>
      </c>
      <c r="AF11" s="34">
        <v>36.854199999999999</v>
      </c>
      <c r="AG11" s="34">
        <v>46.250630000000001</v>
      </c>
      <c r="AH11" s="34">
        <v>46.975940000000001</v>
      </c>
      <c r="AI11" s="34">
        <v>47.01211</v>
      </c>
      <c r="AJ11" s="34">
        <v>47.340959999999995</v>
      </c>
      <c r="AK11" s="34">
        <v>47.189930000000004</v>
      </c>
      <c r="AL11" s="34">
        <v>43.279119999999999</v>
      </c>
      <c r="AM11" s="34">
        <v>42.57958</v>
      </c>
      <c r="AN11" s="34">
        <v>35.83728</v>
      </c>
      <c r="AO11" s="34">
        <v>41.453919999999997</v>
      </c>
      <c r="AP11" s="45">
        <v>36.876280000000001</v>
      </c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</row>
    <row r="12" spans="2:79" x14ac:dyDescent="0.25">
      <c r="B12" s="1" t="s">
        <v>3</v>
      </c>
      <c r="C12" s="34">
        <v>35.667079999999999</v>
      </c>
      <c r="D12" s="34">
        <v>34.190310000000004</v>
      </c>
      <c r="E12" s="34">
        <v>30.003449999999997</v>
      </c>
      <c r="F12" s="34">
        <v>29.737200000000001</v>
      </c>
      <c r="G12" s="34">
        <v>31.545069999999996</v>
      </c>
      <c r="H12" s="34">
        <v>31.863590000000002</v>
      </c>
      <c r="I12" s="34">
        <v>31.172529999999998</v>
      </c>
      <c r="J12" s="34">
        <v>29.753020000000003</v>
      </c>
      <c r="K12" s="34">
        <v>30.913239999999998</v>
      </c>
      <c r="L12" s="34">
        <v>44.312010000000001</v>
      </c>
      <c r="M12" s="34">
        <v>39.094820000000006</v>
      </c>
      <c r="N12" s="34">
        <v>34.825189999999999</v>
      </c>
      <c r="O12" s="34">
        <v>37.789160000000003</v>
      </c>
      <c r="P12" s="34">
        <v>36.908639999999998</v>
      </c>
      <c r="Q12" s="34">
        <v>38.948709999999998</v>
      </c>
      <c r="R12" s="34">
        <v>39.158250000000002</v>
      </c>
      <c r="S12" s="34">
        <v>40.6877</v>
      </c>
      <c r="T12" s="34">
        <v>39.152650000000001</v>
      </c>
      <c r="U12" s="34">
        <v>40.705209999999994</v>
      </c>
      <c r="V12" s="34">
        <v>41.539359999999995</v>
      </c>
      <c r="W12" s="34">
        <v>41.267199999999995</v>
      </c>
      <c r="X12" s="34">
        <v>43.994870000000006</v>
      </c>
      <c r="Y12" s="34">
        <v>44.909939999999999</v>
      </c>
      <c r="Z12" s="34">
        <v>44.949010000000001</v>
      </c>
      <c r="AA12" s="34">
        <v>40.834579999999995</v>
      </c>
      <c r="AB12" s="34">
        <v>39.94012</v>
      </c>
      <c r="AC12" s="34">
        <v>40.227429999999998</v>
      </c>
      <c r="AD12" s="34">
        <v>38.589370000000002</v>
      </c>
      <c r="AE12" s="34">
        <v>46.930990000000001</v>
      </c>
      <c r="AF12" s="34">
        <v>40.733820000000001</v>
      </c>
      <c r="AG12" s="34">
        <v>36.547809999999998</v>
      </c>
      <c r="AH12" s="34">
        <v>37.366239999999998</v>
      </c>
      <c r="AI12" s="34">
        <v>39.205370000000002</v>
      </c>
      <c r="AJ12" s="34">
        <v>49.539879999999997</v>
      </c>
      <c r="AK12" s="34">
        <v>58.500989999999994</v>
      </c>
      <c r="AL12" s="34">
        <v>53.366340000000001</v>
      </c>
      <c r="AM12" s="34">
        <v>49.548759999999994</v>
      </c>
      <c r="AN12" s="34">
        <v>53.194779999999994</v>
      </c>
      <c r="AO12" s="34">
        <v>50.438130000000001</v>
      </c>
      <c r="AP12" s="45">
        <v>43.781189999999995</v>
      </c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</row>
    <row r="13" spans="2:79" x14ac:dyDescent="0.25">
      <c r="B13" s="1" t="s">
        <v>4</v>
      </c>
      <c r="C13" s="34">
        <v>39.099669999999996</v>
      </c>
      <c r="D13" s="34">
        <v>43.515100000000004</v>
      </c>
      <c r="E13" s="34">
        <v>43.300809999999998</v>
      </c>
      <c r="F13" s="34">
        <v>37.157400000000003</v>
      </c>
      <c r="G13" s="34">
        <v>39.598909999999997</v>
      </c>
      <c r="H13" s="34">
        <v>37.098120000000002</v>
      </c>
      <c r="I13" s="34">
        <v>40.415709999999997</v>
      </c>
      <c r="J13" s="34">
        <v>34.631630000000001</v>
      </c>
      <c r="K13" s="34">
        <v>35.635260000000002</v>
      </c>
      <c r="L13" s="34">
        <v>38.719749999999998</v>
      </c>
      <c r="M13" s="34">
        <v>38.534880000000001</v>
      </c>
      <c r="N13" s="34">
        <v>31.796059999999997</v>
      </c>
      <c r="O13" s="34">
        <v>34.178360000000005</v>
      </c>
      <c r="P13" s="34">
        <v>35.159059999999997</v>
      </c>
      <c r="Q13" s="34">
        <v>35.684950000000001</v>
      </c>
      <c r="R13" s="34">
        <v>31.480799999999999</v>
      </c>
      <c r="S13" s="34">
        <v>32.613289999999999</v>
      </c>
      <c r="T13" s="34">
        <v>32.484610000000004</v>
      </c>
      <c r="U13" s="34">
        <v>36.982089999999999</v>
      </c>
      <c r="V13" s="34">
        <v>38.88552</v>
      </c>
      <c r="W13" s="34">
        <v>41.61768</v>
      </c>
      <c r="X13" s="34">
        <v>37.039090000000002</v>
      </c>
      <c r="Y13" s="34">
        <v>41.977139999999999</v>
      </c>
      <c r="Z13" s="34">
        <v>35.322310000000002</v>
      </c>
      <c r="AA13" s="34">
        <v>35.727579999999996</v>
      </c>
      <c r="AB13" s="34">
        <v>38.400689999999997</v>
      </c>
      <c r="AC13" s="34">
        <v>37.118929999999999</v>
      </c>
      <c r="AD13" s="34">
        <v>39.053310000000003</v>
      </c>
      <c r="AE13" s="34">
        <v>40.333939999999998</v>
      </c>
      <c r="AF13" s="34">
        <v>37.48039</v>
      </c>
      <c r="AG13" s="34">
        <v>42.247880000000002</v>
      </c>
      <c r="AH13" s="34">
        <v>46.800640000000001</v>
      </c>
      <c r="AI13" s="34">
        <v>32.45384</v>
      </c>
      <c r="AJ13" s="34">
        <v>47.491979999999998</v>
      </c>
      <c r="AK13" s="34">
        <v>43.313189999999999</v>
      </c>
      <c r="AL13" s="34">
        <v>41.522289999999998</v>
      </c>
      <c r="AM13" s="34">
        <v>47.081919999999997</v>
      </c>
      <c r="AN13" s="34">
        <v>40.068870000000004</v>
      </c>
      <c r="AO13" s="34">
        <v>43.162299999999995</v>
      </c>
      <c r="AP13" s="45">
        <v>44.198730000000005</v>
      </c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</row>
    <row r="14" spans="2:79" x14ac:dyDescent="0.25">
      <c r="B14" s="1" t="s">
        <v>5</v>
      </c>
      <c r="C14" s="34">
        <v>30.96293</v>
      </c>
      <c r="D14" s="34">
        <v>33.637479999999996</v>
      </c>
      <c r="E14" s="34">
        <v>32.212319999999998</v>
      </c>
      <c r="F14" s="34">
        <v>31.290319999999998</v>
      </c>
      <c r="G14" s="34">
        <v>31.211119999999998</v>
      </c>
      <c r="H14" s="34">
        <v>33.41019</v>
      </c>
      <c r="I14" s="34">
        <v>29.822659999999999</v>
      </c>
      <c r="J14" s="34">
        <v>30.985319999999998</v>
      </c>
      <c r="K14" s="34">
        <v>33.883299999999998</v>
      </c>
      <c r="L14" s="34">
        <v>31.065569999999997</v>
      </c>
      <c r="M14" s="34">
        <v>30.089379999999998</v>
      </c>
      <c r="N14" s="34">
        <v>28.748820000000002</v>
      </c>
      <c r="O14" s="34">
        <v>33.283520000000003</v>
      </c>
      <c r="P14" s="34">
        <v>32.948740000000001</v>
      </c>
      <c r="Q14" s="34">
        <v>33.846739999999997</v>
      </c>
      <c r="R14" s="34">
        <v>34.532180000000004</v>
      </c>
      <c r="S14" s="34">
        <v>37.654769999999999</v>
      </c>
      <c r="T14" s="34">
        <v>37.310099999999998</v>
      </c>
      <c r="U14" s="34">
        <v>40.963619999999999</v>
      </c>
      <c r="V14" s="34">
        <v>35.68094</v>
      </c>
      <c r="W14" s="34">
        <v>39.485589999999995</v>
      </c>
      <c r="X14" s="34">
        <v>35.048920000000003</v>
      </c>
      <c r="Y14" s="34">
        <v>34.658329999999999</v>
      </c>
      <c r="Z14" s="34">
        <v>33.030090000000001</v>
      </c>
      <c r="AA14" s="34">
        <v>30.921530000000004</v>
      </c>
      <c r="AB14" s="34">
        <v>28.64395</v>
      </c>
      <c r="AC14" s="34">
        <v>32.222529999999999</v>
      </c>
      <c r="AD14" s="34">
        <v>30.276910000000001</v>
      </c>
      <c r="AE14" s="34">
        <v>38.50853</v>
      </c>
      <c r="AF14" s="34">
        <v>35.480400000000003</v>
      </c>
      <c r="AG14" s="34">
        <v>34.987180000000002</v>
      </c>
      <c r="AH14" s="34">
        <v>28.69295</v>
      </c>
      <c r="AI14" s="34">
        <v>31.855499999999999</v>
      </c>
      <c r="AJ14" s="34">
        <v>35.817689999999999</v>
      </c>
      <c r="AK14" s="34">
        <v>40.436799999999998</v>
      </c>
      <c r="AL14" s="34">
        <v>31.241309999999999</v>
      </c>
      <c r="AM14" s="34">
        <v>36.931539999999998</v>
      </c>
      <c r="AN14" s="34">
        <v>34.520539999999997</v>
      </c>
      <c r="AO14" s="34">
        <v>31.602720000000001</v>
      </c>
      <c r="AP14" s="45">
        <v>33.745919999999998</v>
      </c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</row>
    <row r="15" spans="2:79" x14ac:dyDescent="0.25">
      <c r="B15" s="1" t="s">
        <v>6</v>
      </c>
      <c r="C15" s="34">
        <v>38.908880000000003</v>
      </c>
      <c r="D15" s="34">
        <v>39.278459999999995</v>
      </c>
      <c r="E15" s="34">
        <v>40.708210000000001</v>
      </c>
      <c r="F15" s="34">
        <v>35.300199999999997</v>
      </c>
      <c r="G15" s="34">
        <v>36.576979999999999</v>
      </c>
      <c r="H15" s="34">
        <v>36.969760000000001</v>
      </c>
      <c r="I15" s="34">
        <v>33.839030000000001</v>
      </c>
      <c r="J15" s="34">
        <v>31.13963</v>
      </c>
      <c r="K15" s="34">
        <v>34.355760000000004</v>
      </c>
      <c r="L15" s="34">
        <v>33.875699999999995</v>
      </c>
      <c r="M15" s="34">
        <v>38.531959999999998</v>
      </c>
      <c r="N15" s="34">
        <v>33.72231</v>
      </c>
      <c r="O15" s="34">
        <v>36.793550000000003</v>
      </c>
      <c r="P15" s="34">
        <v>33.660119999999999</v>
      </c>
      <c r="Q15" s="34">
        <v>35.003579999999999</v>
      </c>
      <c r="R15" s="34">
        <v>37.451709999999999</v>
      </c>
      <c r="S15" s="34">
        <v>37.918579999999999</v>
      </c>
      <c r="T15" s="34">
        <v>35.346170000000001</v>
      </c>
      <c r="U15" s="34">
        <v>30.909459999999999</v>
      </c>
      <c r="V15" s="34">
        <v>26.399260000000002</v>
      </c>
      <c r="W15" s="34">
        <v>34.071829999999999</v>
      </c>
      <c r="X15" s="34">
        <v>36.264069999999997</v>
      </c>
      <c r="Y15" s="34">
        <v>37.642110000000002</v>
      </c>
      <c r="Z15" s="34">
        <v>39.84919</v>
      </c>
      <c r="AA15" s="34">
        <v>40.445700000000002</v>
      </c>
      <c r="AB15" s="34">
        <v>39.668130000000005</v>
      </c>
      <c r="AC15" s="34">
        <v>38.610250000000001</v>
      </c>
      <c r="AD15" s="34">
        <v>38.213439999999999</v>
      </c>
      <c r="AE15" s="34">
        <v>39.044359999999998</v>
      </c>
      <c r="AF15" s="34">
        <v>38.140459999999997</v>
      </c>
      <c r="AG15" s="34">
        <v>41.983499999999999</v>
      </c>
      <c r="AH15" s="34">
        <v>41.27863</v>
      </c>
      <c r="AI15" s="34">
        <v>34.216229999999996</v>
      </c>
      <c r="AJ15" s="34">
        <v>44.586239999999997</v>
      </c>
      <c r="AK15" s="34">
        <v>47.380699999999997</v>
      </c>
      <c r="AL15" s="34">
        <v>47.001240000000003</v>
      </c>
      <c r="AM15" s="34">
        <v>34.339209999999994</v>
      </c>
      <c r="AN15" s="34">
        <v>50.575049999999997</v>
      </c>
      <c r="AO15" s="34">
        <v>45.087890000000002</v>
      </c>
      <c r="AP15" s="45">
        <v>45.534350000000003</v>
      </c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</row>
    <row r="16" spans="2:79" x14ac:dyDescent="0.25">
      <c r="B16" s="1" t="s">
        <v>7</v>
      </c>
      <c r="C16" s="34">
        <v>39.775500000000001</v>
      </c>
      <c r="D16" s="34">
        <v>42.033329999999999</v>
      </c>
      <c r="E16" s="34">
        <v>39.834899999999998</v>
      </c>
      <c r="F16" s="34">
        <v>39.812010000000001</v>
      </c>
      <c r="G16" s="34">
        <v>42.548770000000005</v>
      </c>
      <c r="H16" s="34">
        <v>43.905819999999999</v>
      </c>
      <c r="I16" s="34">
        <v>37.820730000000005</v>
      </c>
      <c r="J16" s="34">
        <v>36.27646</v>
      </c>
      <c r="K16" s="34">
        <v>36.423079999999999</v>
      </c>
      <c r="L16" s="34">
        <v>37.265880000000003</v>
      </c>
      <c r="M16" s="34">
        <v>42.798069999999996</v>
      </c>
      <c r="N16" s="34">
        <v>38.06635</v>
      </c>
      <c r="O16" s="34">
        <v>37.370829999999998</v>
      </c>
      <c r="P16" s="34">
        <v>38.363140000000001</v>
      </c>
      <c r="Q16" s="34">
        <v>37.259509999999999</v>
      </c>
      <c r="R16" s="34">
        <v>34.344029999999997</v>
      </c>
      <c r="S16" s="34">
        <v>44.776260000000001</v>
      </c>
      <c r="T16" s="34">
        <v>44.411180000000002</v>
      </c>
      <c r="U16" s="34">
        <v>44.652500000000003</v>
      </c>
      <c r="V16" s="34">
        <v>36.629909999999995</v>
      </c>
      <c r="W16" s="34">
        <v>37.819090000000003</v>
      </c>
      <c r="X16" s="34">
        <v>34.982839999999996</v>
      </c>
      <c r="Y16" s="34">
        <v>37.721850000000003</v>
      </c>
      <c r="Z16" s="34">
        <v>34.392910000000001</v>
      </c>
      <c r="AA16" s="34">
        <v>38.081060000000001</v>
      </c>
      <c r="AB16" s="34">
        <v>38.675750000000001</v>
      </c>
      <c r="AC16" s="34">
        <v>41.420010000000005</v>
      </c>
      <c r="AD16" s="34">
        <v>38.206649999999996</v>
      </c>
      <c r="AE16" s="34">
        <v>43.38503</v>
      </c>
      <c r="AF16" s="34">
        <v>47.502810000000004</v>
      </c>
      <c r="AG16" s="34">
        <v>46.409479999999995</v>
      </c>
      <c r="AH16" s="34">
        <v>44.673540000000003</v>
      </c>
      <c r="AI16" s="34">
        <v>48.072130000000001</v>
      </c>
      <c r="AJ16" s="34">
        <v>57.162570000000002</v>
      </c>
      <c r="AK16" s="34">
        <v>56.309070000000006</v>
      </c>
      <c r="AL16" s="34">
        <v>54.914399999999993</v>
      </c>
      <c r="AM16" s="34">
        <v>53.250909999999998</v>
      </c>
      <c r="AN16" s="34">
        <v>51.759360000000001</v>
      </c>
      <c r="AO16" s="34">
        <v>41.548690000000001</v>
      </c>
      <c r="AP16" s="45">
        <v>40.015410000000003</v>
      </c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</row>
    <row r="17" spans="2:79" x14ac:dyDescent="0.25">
      <c r="B17" s="1" t="s">
        <v>8</v>
      </c>
      <c r="C17" s="34">
        <v>31.065369999999998</v>
      </c>
      <c r="D17" s="34">
        <v>32.22137</v>
      </c>
      <c r="E17" s="34">
        <v>30.774930000000001</v>
      </c>
      <c r="F17" s="34">
        <v>27.77383</v>
      </c>
      <c r="G17" s="34">
        <v>30.939420000000002</v>
      </c>
      <c r="H17" s="34">
        <v>32.028980000000004</v>
      </c>
      <c r="I17" s="34">
        <v>35.0563</v>
      </c>
      <c r="J17" s="34">
        <v>30.092229999999997</v>
      </c>
      <c r="K17" s="34">
        <v>33.751189999999994</v>
      </c>
      <c r="L17" s="34">
        <v>33.877049999999997</v>
      </c>
      <c r="M17" s="34">
        <v>33.987169999999999</v>
      </c>
      <c r="N17" s="34">
        <v>33.138089999999998</v>
      </c>
      <c r="O17" s="34">
        <v>37.059449999999998</v>
      </c>
      <c r="P17" s="34">
        <v>32.981739999999995</v>
      </c>
      <c r="Q17" s="34">
        <v>34.179960000000001</v>
      </c>
      <c r="R17" s="34">
        <v>39.242199999999997</v>
      </c>
      <c r="S17" s="34">
        <v>40.886679999999998</v>
      </c>
      <c r="T17" s="34">
        <v>37.666539999999998</v>
      </c>
      <c r="U17" s="34">
        <v>39.58661</v>
      </c>
      <c r="V17" s="34">
        <v>39.912080000000003</v>
      </c>
      <c r="W17" s="34">
        <v>40.302030000000002</v>
      </c>
      <c r="X17" s="34">
        <v>41.883929999999999</v>
      </c>
      <c r="Y17" s="34">
        <v>42.897259999999996</v>
      </c>
      <c r="Z17" s="34">
        <v>42.427689999999998</v>
      </c>
      <c r="AA17" s="34">
        <v>41.001330000000003</v>
      </c>
      <c r="AB17" s="34">
        <v>38.524470000000001</v>
      </c>
      <c r="AC17" s="34">
        <v>39.375640000000004</v>
      </c>
      <c r="AD17" s="34">
        <v>35.074379999999998</v>
      </c>
      <c r="AE17" s="34">
        <v>36.116680000000002</v>
      </c>
      <c r="AF17" s="34">
        <v>38.696000000000005</v>
      </c>
      <c r="AG17" s="34">
        <v>36.201970000000003</v>
      </c>
      <c r="AH17" s="34">
        <v>34.406970000000001</v>
      </c>
      <c r="AI17" s="34">
        <v>35.191180000000003</v>
      </c>
      <c r="AJ17" s="34">
        <v>44.513370000000002</v>
      </c>
      <c r="AK17" s="34">
        <v>46.04278</v>
      </c>
      <c r="AL17" s="34">
        <v>45.054639999999999</v>
      </c>
      <c r="AM17" s="34">
        <v>51.73574</v>
      </c>
      <c r="AN17" s="34">
        <v>45.944400000000002</v>
      </c>
      <c r="AO17" s="34">
        <v>48.997889999999998</v>
      </c>
      <c r="AP17" s="45">
        <v>45.83625</v>
      </c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</row>
    <row r="18" spans="2:79" x14ac:dyDescent="0.25">
      <c r="B18" s="1" t="s">
        <v>9</v>
      </c>
      <c r="C18" s="34">
        <v>39.718730000000001</v>
      </c>
      <c r="D18" s="34">
        <v>37.308199999999999</v>
      </c>
      <c r="E18" s="34">
        <v>38.819959999999995</v>
      </c>
      <c r="F18" s="34">
        <v>33.210460000000005</v>
      </c>
      <c r="G18" s="34">
        <v>40.169519999999999</v>
      </c>
      <c r="H18" s="34">
        <v>37.236820000000002</v>
      </c>
      <c r="I18" s="34">
        <v>37.676880000000004</v>
      </c>
      <c r="J18" s="34">
        <v>37.73659</v>
      </c>
      <c r="K18" s="34">
        <v>39.493760000000002</v>
      </c>
      <c r="L18" s="34">
        <v>44.121169999999999</v>
      </c>
      <c r="M18" s="34">
        <v>40.832129999999999</v>
      </c>
      <c r="N18" s="34">
        <v>37.693149999999996</v>
      </c>
      <c r="O18" s="34">
        <v>40.140830000000001</v>
      </c>
      <c r="P18" s="34">
        <v>41.275709999999997</v>
      </c>
      <c r="Q18" s="34">
        <v>35.723050000000001</v>
      </c>
      <c r="R18" s="34">
        <v>37.380089999999996</v>
      </c>
      <c r="S18" s="34">
        <v>37.840119999999999</v>
      </c>
      <c r="T18" s="34">
        <v>43.88109</v>
      </c>
      <c r="U18" s="34">
        <v>41.323219999999999</v>
      </c>
      <c r="V18" s="34">
        <v>43.021799999999999</v>
      </c>
      <c r="W18" s="34">
        <v>47.145130000000002</v>
      </c>
      <c r="X18" s="34">
        <v>42.523429999999998</v>
      </c>
      <c r="Y18" s="34">
        <v>44.439260000000004</v>
      </c>
      <c r="Z18" s="34">
        <v>38.564630000000001</v>
      </c>
      <c r="AA18" s="34">
        <v>42.079509999999999</v>
      </c>
      <c r="AB18" s="34">
        <v>39.781860000000002</v>
      </c>
      <c r="AC18" s="34">
        <v>43.13467</v>
      </c>
      <c r="AD18" s="34">
        <v>42.758049999999997</v>
      </c>
      <c r="AE18" s="34">
        <v>50.616599999999998</v>
      </c>
      <c r="AF18" s="34">
        <v>41.264050000000005</v>
      </c>
      <c r="AG18" s="34">
        <v>43.276559999999996</v>
      </c>
      <c r="AH18" s="34">
        <v>42.221979999999995</v>
      </c>
      <c r="AI18" s="34">
        <v>45.518550000000005</v>
      </c>
      <c r="AJ18" s="34">
        <v>53.920219999999993</v>
      </c>
      <c r="AK18" s="34">
        <v>54.416390000000007</v>
      </c>
      <c r="AL18" s="34">
        <v>41.930610000000001</v>
      </c>
      <c r="AM18" s="34">
        <v>54.705959999999997</v>
      </c>
      <c r="AN18" s="34">
        <v>56.674919999999993</v>
      </c>
      <c r="AO18" s="34">
        <v>49.960239999999999</v>
      </c>
      <c r="AP18" s="45">
        <v>44.469859999999997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</row>
    <row r="19" spans="2:79" x14ac:dyDescent="0.25">
      <c r="B19" s="1" t="s">
        <v>10</v>
      </c>
      <c r="C19" s="34">
        <v>35.888590000000001</v>
      </c>
      <c r="D19" s="34">
        <v>36.485040000000005</v>
      </c>
      <c r="E19" s="34">
        <v>34.270119999999999</v>
      </c>
      <c r="F19" s="34">
        <v>29.48695</v>
      </c>
      <c r="G19" s="34">
        <v>36.695869999999999</v>
      </c>
      <c r="H19" s="34">
        <v>26.627489999999998</v>
      </c>
      <c r="I19" s="34">
        <v>30.239280000000001</v>
      </c>
      <c r="J19" s="34">
        <v>31.031880000000001</v>
      </c>
      <c r="K19" s="34">
        <v>31.251760000000001</v>
      </c>
      <c r="L19" s="34">
        <v>31.03434</v>
      </c>
      <c r="M19" s="34">
        <v>29.390060000000002</v>
      </c>
      <c r="N19" s="34">
        <v>33.281379999999999</v>
      </c>
      <c r="O19" s="34">
        <v>31.362449999999995</v>
      </c>
      <c r="P19" s="34">
        <v>31.37377</v>
      </c>
      <c r="Q19" s="34">
        <v>28.806179999999998</v>
      </c>
      <c r="R19" s="34">
        <v>29.524450000000002</v>
      </c>
      <c r="S19" s="34">
        <v>37.405749999999998</v>
      </c>
      <c r="T19" s="34">
        <v>32.428960000000004</v>
      </c>
      <c r="U19" s="34">
        <v>31.952300000000001</v>
      </c>
      <c r="V19" s="34">
        <v>37.25958</v>
      </c>
      <c r="W19" s="34">
        <v>43.051159999999996</v>
      </c>
      <c r="X19" s="34">
        <v>38.661000000000001</v>
      </c>
      <c r="Y19" s="34">
        <v>41.206099999999999</v>
      </c>
      <c r="Z19" s="34">
        <v>39.914870000000001</v>
      </c>
      <c r="AA19" s="34">
        <v>45.13138</v>
      </c>
      <c r="AB19" s="34">
        <v>45.075520000000004</v>
      </c>
      <c r="AC19" s="34">
        <v>39.640329999999999</v>
      </c>
      <c r="AD19" s="34">
        <v>38.121119999999998</v>
      </c>
      <c r="AE19" s="34">
        <v>40.958729999999996</v>
      </c>
      <c r="AF19" s="34">
        <v>38.257639999999995</v>
      </c>
      <c r="AG19" s="34">
        <v>37.52411</v>
      </c>
      <c r="AH19" s="34">
        <v>39.992709999999995</v>
      </c>
      <c r="AI19" s="34">
        <v>38.670880000000004</v>
      </c>
      <c r="AJ19" s="34">
        <v>44.644889999999997</v>
      </c>
      <c r="AK19" s="34">
        <v>52.378450000000001</v>
      </c>
      <c r="AL19" s="34">
        <v>37.128299999999996</v>
      </c>
      <c r="AM19" s="34">
        <v>44.717590000000001</v>
      </c>
      <c r="AN19" s="34">
        <v>40.293149999999997</v>
      </c>
      <c r="AO19" s="34">
        <v>40.39969</v>
      </c>
      <c r="AP19" s="45">
        <v>38.052869999999999</v>
      </c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</row>
    <row r="20" spans="2:79" x14ac:dyDescent="0.25">
      <c r="B20" s="1" t="s">
        <v>11</v>
      </c>
      <c r="C20" s="34">
        <v>25.585770000000004</v>
      </c>
      <c r="D20" s="34">
        <v>27.906700000000001</v>
      </c>
      <c r="E20" s="34">
        <v>26.756819999999998</v>
      </c>
      <c r="F20" s="34">
        <v>25.423180000000002</v>
      </c>
      <c r="G20" s="34">
        <v>29.911389999999997</v>
      </c>
      <c r="H20" s="34">
        <v>26.87162</v>
      </c>
      <c r="I20" s="34">
        <v>29.386060000000004</v>
      </c>
      <c r="J20" s="34">
        <v>28.236860000000004</v>
      </c>
      <c r="K20" s="34">
        <v>26.612760000000002</v>
      </c>
      <c r="L20" s="34">
        <v>30.319960000000002</v>
      </c>
      <c r="M20" s="34">
        <v>27.630240000000001</v>
      </c>
      <c r="N20" s="34">
        <v>21.322199999999999</v>
      </c>
      <c r="O20" s="34">
        <v>23.881520000000002</v>
      </c>
      <c r="P20" s="34">
        <v>22.80546</v>
      </c>
      <c r="Q20" s="34">
        <v>28.656389999999998</v>
      </c>
      <c r="R20" s="34">
        <v>28.1389</v>
      </c>
      <c r="S20" s="34">
        <v>30.7987</v>
      </c>
      <c r="T20" s="34">
        <v>31.393759999999997</v>
      </c>
      <c r="U20" s="34">
        <v>29.986420000000003</v>
      </c>
      <c r="V20" s="34">
        <v>26.561820000000004</v>
      </c>
      <c r="W20" s="34">
        <v>35.805080000000004</v>
      </c>
      <c r="X20" s="34">
        <v>34.714959999999998</v>
      </c>
      <c r="Y20" s="34">
        <v>37.053849999999997</v>
      </c>
      <c r="Z20" s="34">
        <v>34.238220000000005</v>
      </c>
      <c r="AA20" s="34">
        <v>35.608400000000003</v>
      </c>
      <c r="AB20" s="34">
        <v>37.18197</v>
      </c>
      <c r="AC20" s="34">
        <v>37.543289999999999</v>
      </c>
      <c r="AD20" s="34">
        <v>34.058749999999996</v>
      </c>
      <c r="AE20" s="34">
        <v>32.114089999999997</v>
      </c>
      <c r="AF20" s="34">
        <v>32.094760000000001</v>
      </c>
      <c r="AG20" s="34">
        <v>32.690989999999999</v>
      </c>
      <c r="AH20" s="34">
        <v>30.51887</v>
      </c>
      <c r="AI20" s="34">
        <v>38.25168</v>
      </c>
      <c r="AJ20" s="34">
        <v>44.032229999999998</v>
      </c>
      <c r="AK20" s="34">
        <v>42.96696</v>
      </c>
      <c r="AL20" s="34">
        <v>50.755490000000002</v>
      </c>
      <c r="AM20" s="34">
        <v>40.928100000000001</v>
      </c>
      <c r="AN20" s="34">
        <v>40.173470000000002</v>
      </c>
      <c r="AO20" s="34">
        <v>40.856070000000003</v>
      </c>
      <c r="AP20" s="45">
        <v>38.854210000000002</v>
      </c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</row>
    <row r="21" spans="2:79" x14ac:dyDescent="0.25">
      <c r="B21" s="1" t="s">
        <v>12</v>
      </c>
      <c r="C21" s="34">
        <v>17.64406</v>
      </c>
      <c r="D21" s="34">
        <v>16.988990000000001</v>
      </c>
      <c r="E21" s="34">
        <v>15.821760000000001</v>
      </c>
      <c r="F21" s="34">
        <v>13.040740000000001</v>
      </c>
      <c r="G21" s="34">
        <v>17.92286</v>
      </c>
      <c r="H21" s="34">
        <v>19.126090000000001</v>
      </c>
      <c r="I21" s="34">
        <v>16.861339999999998</v>
      </c>
      <c r="J21" s="34">
        <v>14.746580000000002</v>
      </c>
      <c r="K21" s="34">
        <v>14.451420000000001</v>
      </c>
      <c r="L21" s="34">
        <v>15.9947</v>
      </c>
      <c r="M21" s="34">
        <v>17.418030000000002</v>
      </c>
      <c r="N21" s="34">
        <v>13.776169999999999</v>
      </c>
      <c r="O21" s="34">
        <v>15.878819999999999</v>
      </c>
      <c r="P21" s="34">
        <v>13.91262</v>
      </c>
      <c r="Q21" s="34">
        <v>17.86439</v>
      </c>
      <c r="R21" s="34">
        <v>19.917199999999998</v>
      </c>
      <c r="S21" s="34">
        <v>21.841899999999999</v>
      </c>
      <c r="T21" s="34">
        <v>26.241759999999996</v>
      </c>
      <c r="U21" s="34">
        <v>23.226459999999999</v>
      </c>
      <c r="V21" s="34">
        <v>21.548169999999999</v>
      </c>
      <c r="W21" s="34">
        <v>21.867789999999999</v>
      </c>
      <c r="X21" s="34">
        <v>21.10876</v>
      </c>
      <c r="Y21" s="34">
        <v>24.685860000000002</v>
      </c>
      <c r="Z21" s="34">
        <v>23.111809999999998</v>
      </c>
      <c r="AA21" s="34">
        <v>24.937380000000001</v>
      </c>
      <c r="AB21" s="34">
        <v>22.35408</v>
      </c>
      <c r="AC21" s="34">
        <v>21.460080000000001</v>
      </c>
      <c r="AD21" s="34">
        <v>20.430859999999999</v>
      </c>
      <c r="AE21" s="34">
        <v>20.90541</v>
      </c>
      <c r="AF21" s="34">
        <v>22.839309999999998</v>
      </c>
      <c r="AG21" s="34">
        <v>19.6782</v>
      </c>
      <c r="AH21" s="34">
        <v>19.461129999999997</v>
      </c>
      <c r="AI21" s="34">
        <v>22.874459999999999</v>
      </c>
      <c r="AJ21" s="34">
        <v>24.961580000000001</v>
      </c>
      <c r="AK21" s="34">
        <v>27.667360000000002</v>
      </c>
      <c r="AL21" s="34">
        <v>23.960280000000001</v>
      </c>
      <c r="AM21" s="34">
        <v>23.47691</v>
      </c>
      <c r="AN21" s="34">
        <v>21.871729999999999</v>
      </c>
      <c r="AO21" s="34">
        <v>19.602449999999997</v>
      </c>
      <c r="AP21" s="45">
        <v>20.63599</v>
      </c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</row>
    <row r="22" spans="2:79" x14ac:dyDescent="0.25">
      <c r="B22" s="1" t="s">
        <v>85</v>
      </c>
      <c r="C22" s="34">
        <v>17.9038</v>
      </c>
      <c r="D22" s="34">
        <v>19.865120000000001</v>
      </c>
      <c r="E22" s="34">
        <v>19.27674</v>
      </c>
      <c r="F22" s="34">
        <v>16.568680000000001</v>
      </c>
      <c r="G22" s="34">
        <v>20.249469999999999</v>
      </c>
      <c r="H22" s="34">
        <v>20.347619999999999</v>
      </c>
      <c r="I22" s="34">
        <v>17.729329999999997</v>
      </c>
      <c r="J22" s="34">
        <v>15.083750000000002</v>
      </c>
      <c r="K22" s="34">
        <v>17.271039999999999</v>
      </c>
      <c r="L22" s="34">
        <v>18.396429999999999</v>
      </c>
      <c r="M22" s="34">
        <v>17.40701</v>
      </c>
      <c r="N22" s="34">
        <v>17.75301</v>
      </c>
      <c r="O22" s="34">
        <v>24.638590000000001</v>
      </c>
      <c r="P22" s="34">
        <v>23.81345</v>
      </c>
      <c r="Q22" s="34">
        <v>25.151679999999999</v>
      </c>
      <c r="R22" s="34">
        <v>21.838450000000002</v>
      </c>
      <c r="S22" s="34">
        <v>24.96611</v>
      </c>
      <c r="T22" s="34">
        <v>22.238150000000001</v>
      </c>
      <c r="U22" s="34">
        <v>23.828220000000002</v>
      </c>
      <c r="V22" s="34">
        <v>27.58182</v>
      </c>
      <c r="W22" s="34">
        <v>28.187560000000001</v>
      </c>
      <c r="X22" s="34">
        <v>24.222940000000001</v>
      </c>
      <c r="Y22" s="34">
        <v>24.609100000000002</v>
      </c>
      <c r="Z22" s="34">
        <v>22.12912</v>
      </c>
      <c r="AA22" s="34">
        <v>22.986999999999998</v>
      </c>
      <c r="AB22" s="34">
        <v>23.758119999999998</v>
      </c>
      <c r="AC22" s="34">
        <v>23.248799999999999</v>
      </c>
      <c r="AD22" s="34">
        <v>22.57612</v>
      </c>
      <c r="AE22" s="34">
        <v>26.116660000000003</v>
      </c>
      <c r="AF22" s="34">
        <v>18.863019999999999</v>
      </c>
      <c r="AG22" s="34">
        <v>21.657109999999999</v>
      </c>
      <c r="AH22" s="34">
        <v>21.333550000000002</v>
      </c>
      <c r="AI22" s="34">
        <v>22.747899999999998</v>
      </c>
      <c r="AJ22" s="34">
        <v>30.327470000000002</v>
      </c>
      <c r="AK22" s="34">
        <v>27.51088</v>
      </c>
      <c r="AL22" s="34">
        <v>27.885840000000002</v>
      </c>
      <c r="AM22" s="34">
        <v>23.311219999999999</v>
      </c>
      <c r="AN22" s="34">
        <v>31.852910000000001</v>
      </c>
      <c r="AO22" s="34">
        <v>25.401889999999998</v>
      </c>
      <c r="AP22" s="45">
        <v>25.168340000000001</v>
      </c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</row>
    <row r="23" spans="2:79" x14ac:dyDescent="0.25">
      <c r="B23" s="1" t="s">
        <v>13</v>
      </c>
      <c r="C23" s="34">
        <v>23.94455</v>
      </c>
      <c r="D23" s="34">
        <v>22.859349999999999</v>
      </c>
      <c r="E23" s="34">
        <v>24.041309999999999</v>
      </c>
      <c r="F23" s="34">
        <v>20.71471</v>
      </c>
      <c r="G23" s="34">
        <v>22.062270000000002</v>
      </c>
      <c r="H23" s="34">
        <v>18.578400000000002</v>
      </c>
      <c r="I23" s="34">
        <v>17.872599999999998</v>
      </c>
      <c r="J23" s="34">
        <v>19.139229999999998</v>
      </c>
      <c r="K23" s="34">
        <v>18.91949</v>
      </c>
      <c r="L23" s="34">
        <v>18.899630000000002</v>
      </c>
      <c r="M23" s="34">
        <v>19.34488</v>
      </c>
      <c r="N23" s="34">
        <v>18.110889999999998</v>
      </c>
      <c r="O23" s="34">
        <v>20.364789999999999</v>
      </c>
      <c r="P23" s="34">
        <v>21.076800000000002</v>
      </c>
      <c r="Q23" s="34">
        <v>19.7714</v>
      </c>
      <c r="R23" s="34">
        <v>20.45908</v>
      </c>
      <c r="S23" s="34">
        <v>20.794589999999999</v>
      </c>
      <c r="T23" s="34">
        <v>23.081330000000001</v>
      </c>
      <c r="U23" s="34">
        <v>21.540229999999998</v>
      </c>
      <c r="V23" s="34">
        <v>23.10473</v>
      </c>
      <c r="W23" s="34">
        <v>23.861519999999999</v>
      </c>
      <c r="X23" s="34">
        <v>24.97119</v>
      </c>
      <c r="Y23" s="34">
        <v>24.352630000000001</v>
      </c>
      <c r="Z23" s="34">
        <v>22.764580000000002</v>
      </c>
      <c r="AA23" s="34">
        <v>25.139620000000001</v>
      </c>
      <c r="AB23" s="34">
        <v>25.683410000000002</v>
      </c>
      <c r="AC23" s="34">
        <v>24.43346</v>
      </c>
      <c r="AD23" s="34">
        <v>24.174960000000002</v>
      </c>
      <c r="AE23" s="34">
        <v>26.710129999999999</v>
      </c>
      <c r="AF23" s="34">
        <v>24.888590000000001</v>
      </c>
      <c r="AG23" s="34">
        <v>24.163309999999999</v>
      </c>
      <c r="AH23" s="34">
        <v>22.306249999999999</v>
      </c>
      <c r="AI23" s="34">
        <v>25.99999</v>
      </c>
      <c r="AJ23" s="34">
        <v>30.428739999999998</v>
      </c>
      <c r="AK23" s="34">
        <v>29.204910000000002</v>
      </c>
      <c r="AL23" s="34">
        <v>26.80499</v>
      </c>
      <c r="AM23" s="34">
        <v>32.749690000000001</v>
      </c>
      <c r="AN23" s="34">
        <v>26.179770000000001</v>
      </c>
      <c r="AO23" s="34">
        <v>24.862680000000001</v>
      </c>
      <c r="AP23" s="45">
        <v>24.311109999999999</v>
      </c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</row>
    <row r="24" spans="2:79" x14ac:dyDescent="0.25">
      <c r="B24" s="1" t="s">
        <v>14</v>
      </c>
      <c r="C24" s="34">
        <v>13.655659999999999</v>
      </c>
      <c r="D24" s="34">
        <v>14.284730000000001</v>
      </c>
      <c r="E24" s="34">
        <v>13.081100000000001</v>
      </c>
      <c r="F24" s="34">
        <v>11.95007</v>
      </c>
      <c r="G24" s="34">
        <v>11.452769999999999</v>
      </c>
      <c r="H24" s="34">
        <v>10.377079999999999</v>
      </c>
      <c r="I24" s="34">
        <v>10.55237</v>
      </c>
      <c r="J24" s="34">
        <v>10.389519999999999</v>
      </c>
      <c r="K24" s="34">
        <v>9.3948100000000014</v>
      </c>
      <c r="L24" s="34">
        <v>11.190340000000001</v>
      </c>
      <c r="M24" s="34">
        <v>14.25886</v>
      </c>
      <c r="N24" s="34">
        <v>11.583629999999999</v>
      </c>
      <c r="O24" s="34">
        <v>13.807279999999999</v>
      </c>
      <c r="P24" s="34">
        <v>13.76534</v>
      </c>
      <c r="Q24" s="34">
        <v>12.844729999999998</v>
      </c>
      <c r="R24" s="34">
        <v>12.093439999999999</v>
      </c>
      <c r="S24" s="34">
        <v>14.037040000000001</v>
      </c>
      <c r="T24" s="34">
        <v>12.582650000000001</v>
      </c>
      <c r="U24" s="34">
        <v>12.62182</v>
      </c>
      <c r="V24" s="34">
        <v>12.844849999999999</v>
      </c>
      <c r="W24" s="34">
        <v>16.472990000000003</v>
      </c>
      <c r="X24" s="34">
        <v>17.144780000000001</v>
      </c>
      <c r="Y24" s="34">
        <v>13.7827</v>
      </c>
      <c r="Z24" s="34">
        <v>16.250859999999999</v>
      </c>
      <c r="AA24" s="34">
        <v>16.97223</v>
      </c>
      <c r="AB24" s="34">
        <v>16.75347</v>
      </c>
      <c r="AC24" s="34">
        <v>16.51127</v>
      </c>
      <c r="AD24" s="34">
        <v>15.923200000000001</v>
      </c>
      <c r="AE24" s="34">
        <v>16.9163</v>
      </c>
      <c r="AF24" s="34">
        <v>16.38486</v>
      </c>
      <c r="AG24" s="34">
        <v>15.78599</v>
      </c>
      <c r="AH24" s="34">
        <v>16.093129999999999</v>
      </c>
      <c r="AI24" s="34">
        <v>15.2201</v>
      </c>
      <c r="AJ24" s="34">
        <v>26.336759999999998</v>
      </c>
      <c r="AK24" s="34">
        <v>26.777099999999997</v>
      </c>
      <c r="AL24" s="34">
        <v>22.078110000000002</v>
      </c>
      <c r="AM24" s="34">
        <v>23.872979999999998</v>
      </c>
      <c r="AN24" s="34">
        <v>22.933389999999999</v>
      </c>
      <c r="AO24" s="34">
        <v>22.95401</v>
      </c>
      <c r="AP24" s="45">
        <v>18.635809999999999</v>
      </c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</row>
    <row r="25" spans="2:79" x14ac:dyDescent="0.25">
      <c r="B25" s="1" t="s">
        <v>15</v>
      </c>
      <c r="C25" s="34">
        <v>12.299949999999999</v>
      </c>
      <c r="D25" s="34">
        <v>9.4438800000000001</v>
      </c>
      <c r="E25" s="34">
        <v>9.4797000000000011</v>
      </c>
      <c r="F25" s="34">
        <v>7.2458999999999998</v>
      </c>
      <c r="G25" s="34">
        <v>9.3070400000000006</v>
      </c>
      <c r="H25" s="34">
        <v>6.5749899999999997</v>
      </c>
      <c r="I25" s="34">
        <v>8.3351100000000002</v>
      </c>
      <c r="J25" s="34">
        <v>8.64039</v>
      </c>
      <c r="K25" s="34">
        <v>8.7594700000000003</v>
      </c>
      <c r="L25" s="34">
        <v>8.2398600000000002</v>
      </c>
      <c r="M25" s="34">
        <v>7.7347999999999999</v>
      </c>
      <c r="N25" s="34">
        <v>8.3518600000000003</v>
      </c>
      <c r="O25" s="34">
        <v>11.02627</v>
      </c>
      <c r="P25" s="34">
        <v>12.69993</v>
      </c>
      <c r="Q25" s="34">
        <v>10.783239999999999</v>
      </c>
      <c r="R25" s="34">
        <v>9.1354500000000005</v>
      </c>
      <c r="S25" s="34">
        <v>11.264989999999999</v>
      </c>
      <c r="T25" s="34">
        <v>9.9884599999999999</v>
      </c>
      <c r="U25" s="34">
        <v>12.93981</v>
      </c>
      <c r="V25" s="34">
        <v>12.7087</v>
      </c>
      <c r="W25" s="34">
        <v>13.862830000000001</v>
      </c>
      <c r="X25" s="34">
        <v>8.6740399999999998</v>
      </c>
      <c r="Y25" s="34">
        <v>12.870690000000002</v>
      </c>
      <c r="Z25" s="34">
        <v>11.416650000000001</v>
      </c>
      <c r="AA25" s="34">
        <v>9.3577399999999997</v>
      </c>
      <c r="AB25" s="34">
        <v>13.2134</v>
      </c>
      <c r="AC25" s="34">
        <v>13.87369</v>
      </c>
      <c r="AD25" s="34">
        <v>12.108549999999999</v>
      </c>
      <c r="AE25" s="34">
        <v>11.84538</v>
      </c>
      <c r="AF25" s="34">
        <v>11.775259999999999</v>
      </c>
      <c r="AG25" s="34">
        <v>11.513389999999999</v>
      </c>
      <c r="AH25" s="34">
        <v>10.48288</v>
      </c>
      <c r="AI25" s="34">
        <v>14.066329999999999</v>
      </c>
      <c r="AJ25" s="34">
        <v>15.496090000000001</v>
      </c>
      <c r="AK25" s="34">
        <v>12.12538</v>
      </c>
      <c r="AL25" s="34">
        <v>11.58765</v>
      </c>
      <c r="AM25" s="34">
        <v>10.29796</v>
      </c>
      <c r="AN25" s="34">
        <v>13.31321</v>
      </c>
      <c r="AO25" s="34">
        <v>15.784599999999999</v>
      </c>
      <c r="AP25" s="45">
        <v>11.15985</v>
      </c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</row>
    <row r="26" spans="2:79" x14ac:dyDescent="0.25">
      <c r="B26" s="1" t="s">
        <v>16</v>
      </c>
      <c r="C26" s="34">
        <v>13.069659999999999</v>
      </c>
      <c r="D26" s="34">
        <v>9.5514799999999997</v>
      </c>
      <c r="E26" s="34">
        <v>6.9832199999999993</v>
      </c>
      <c r="F26" s="34">
        <v>8.9342400000000008</v>
      </c>
      <c r="G26" s="34">
        <v>13.699960000000001</v>
      </c>
      <c r="H26" s="34">
        <v>8.5297099999999997</v>
      </c>
      <c r="I26" s="34">
        <v>7.7607200000000001</v>
      </c>
      <c r="J26" s="34">
        <v>7.3438799999999995</v>
      </c>
      <c r="K26" s="34">
        <v>8.9237000000000002</v>
      </c>
      <c r="L26" s="34">
        <v>6.3473600000000001</v>
      </c>
      <c r="M26" s="34">
        <v>9.9778699999999994</v>
      </c>
      <c r="N26" s="34">
        <v>5.9291200000000002</v>
      </c>
      <c r="O26" s="34">
        <v>6.4686199999999996</v>
      </c>
      <c r="P26" s="34">
        <v>7.84985</v>
      </c>
      <c r="Q26" s="34">
        <v>8.7514099999999999</v>
      </c>
      <c r="R26" s="34">
        <v>12.055910000000001</v>
      </c>
      <c r="S26" s="34">
        <v>10.726710000000001</v>
      </c>
      <c r="T26" s="34">
        <v>12.467179999999999</v>
      </c>
      <c r="U26" s="34">
        <v>8.2055000000000007</v>
      </c>
      <c r="V26" s="34">
        <v>6.6049700000000007</v>
      </c>
      <c r="W26" s="34">
        <v>8.783059999999999</v>
      </c>
      <c r="X26" s="34">
        <v>7.8134700000000006</v>
      </c>
      <c r="Y26" s="34">
        <v>7.71218</v>
      </c>
      <c r="Z26" s="34">
        <v>7.5272399999999999</v>
      </c>
      <c r="AA26" s="34">
        <v>9.4764999999999997</v>
      </c>
      <c r="AB26" s="34">
        <v>9.3937499999999989</v>
      </c>
      <c r="AC26" s="34">
        <v>7.3637400000000008</v>
      </c>
      <c r="AD26" s="34">
        <v>5.5568100000000005</v>
      </c>
      <c r="AE26" s="34">
        <v>5.5232900000000003</v>
      </c>
      <c r="AF26" s="34">
        <v>4.7993500000000004</v>
      </c>
      <c r="AG26" s="34">
        <v>8.50502</v>
      </c>
      <c r="AH26" s="34">
        <v>8.4544300000000003</v>
      </c>
      <c r="AI26" s="34">
        <v>8.7540599999999991</v>
      </c>
      <c r="AJ26" s="34">
        <v>8.5463100000000001</v>
      </c>
      <c r="AK26" s="34">
        <v>14.157910000000001</v>
      </c>
      <c r="AL26" s="34">
        <v>8.3860100000000006</v>
      </c>
      <c r="AM26" s="34">
        <v>22.76258</v>
      </c>
      <c r="AN26" s="34">
        <v>7.1851599999999998</v>
      </c>
      <c r="AO26" s="34">
        <v>12.037800000000001</v>
      </c>
      <c r="AP26" s="45">
        <v>5.7773300000000001</v>
      </c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</row>
    <row r="27" spans="2:79" x14ac:dyDescent="0.25">
      <c r="B27" s="1" t="s">
        <v>17</v>
      </c>
      <c r="C27" s="34">
        <v>16.063459999999999</v>
      </c>
      <c r="D27" s="34">
        <v>15.59412</v>
      </c>
      <c r="E27" s="34">
        <v>13.957079999999999</v>
      </c>
      <c r="F27" s="34">
        <v>12.79402</v>
      </c>
      <c r="G27" s="34">
        <v>14.308219999999999</v>
      </c>
      <c r="H27" s="34">
        <v>12.15582</v>
      </c>
      <c r="I27" s="34">
        <v>12.106390000000001</v>
      </c>
      <c r="J27" s="34">
        <v>11.103720000000001</v>
      </c>
      <c r="K27" s="34">
        <v>10.900230000000001</v>
      </c>
      <c r="L27" s="34">
        <v>12.386840000000001</v>
      </c>
      <c r="M27" s="34">
        <v>15.179609999999998</v>
      </c>
      <c r="N27" s="34">
        <v>16.90587</v>
      </c>
      <c r="O27" s="34">
        <v>13.53406</v>
      </c>
      <c r="P27" s="34">
        <v>13.26802</v>
      </c>
      <c r="Q27" s="34">
        <v>18.198969999999999</v>
      </c>
      <c r="R27" s="34">
        <v>14.868739999999999</v>
      </c>
      <c r="S27" s="34">
        <v>15.643580000000002</v>
      </c>
      <c r="T27" s="34">
        <v>16.092279999999999</v>
      </c>
      <c r="U27" s="34">
        <v>13.629450000000002</v>
      </c>
      <c r="V27" s="34">
        <v>15.53894</v>
      </c>
      <c r="W27" s="34">
        <v>12.819369999999999</v>
      </c>
      <c r="X27" s="34">
        <v>12.958629999999999</v>
      </c>
      <c r="Y27" s="34">
        <v>14.91461</v>
      </c>
      <c r="Z27" s="34">
        <v>15.30194</v>
      </c>
      <c r="AA27" s="34">
        <v>19.928540000000002</v>
      </c>
      <c r="AB27" s="34">
        <v>16.552299999999999</v>
      </c>
      <c r="AC27" s="34">
        <v>17.525089999999999</v>
      </c>
      <c r="AD27" s="34">
        <v>19.661010000000001</v>
      </c>
      <c r="AE27" s="34">
        <v>23.220500000000001</v>
      </c>
      <c r="AF27" s="34">
        <v>18.356179999999998</v>
      </c>
      <c r="AG27" s="34">
        <v>17.787520000000001</v>
      </c>
      <c r="AH27" s="34">
        <v>12.12143</v>
      </c>
      <c r="AI27" s="34">
        <v>15.017949999999999</v>
      </c>
      <c r="AJ27" s="34">
        <v>22.003589999999999</v>
      </c>
      <c r="AK27" s="34">
        <v>20.918110000000002</v>
      </c>
      <c r="AL27" s="34">
        <v>19.849890000000002</v>
      </c>
      <c r="AM27" s="34">
        <v>19.38044</v>
      </c>
      <c r="AN27" s="34">
        <v>16.26896</v>
      </c>
      <c r="AO27" s="34">
        <v>15.053269999999999</v>
      </c>
      <c r="AP27" s="45">
        <v>16.235040000000001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</row>
    <row r="28" spans="2:79" x14ac:dyDescent="0.25">
      <c r="B28" s="1" t="s">
        <v>20</v>
      </c>
      <c r="C28" s="34">
        <v>12.60248</v>
      </c>
      <c r="D28" s="34">
        <v>15.087339999999999</v>
      </c>
      <c r="E28" s="34">
        <v>14.553050000000001</v>
      </c>
      <c r="F28" s="34">
        <v>17.290130000000001</v>
      </c>
      <c r="G28" s="34">
        <v>12.903169999999999</v>
      </c>
      <c r="H28" s="34">
        <v>18.816780000000001</v>
      </c>
      <c r="I28" s="34">
        <v>13.505880000000001</v>
      </c>
      <c r="J28" s="34">
        <v>11.81373</v>
      </c>
      <c r="K28" s="34">
        <v>12.650839999999999</v>
      </c>
      <c r="L28" s="34">
        <v>19.837869999999999</v>
      </c>
      <c r="M28" s="34">
        <v>15.654599999999999</v>
      </c>
      <c r="N28" s="34">
        <v>16.718710000000002</v>
      </c>
      <c r="O28" s="34">
        <v>13.075819999999998</v>
      </c>
      <c r="P28" s="34">
        <v>18.307490000000001</v>
      </c>
      <c r="Q28" s="34">
        <v>19.288730000000001</v>
      </c>
      <c r="R28" s="34">
        <v>18.506420000000002</v>
      </c>
      <c r="S28" s="34">
        <v>17.51041</v>
      </c>
      <c r="T28" s="34">
        <v>18.601699999999997</v>
      </c>
      <c r="U28" s="34">
        <v>19.592970000000001</v>
      </c>
      <c r="V28" s="34">
        <v>17.431630000000002</v>
      </c>
      <c r="W28" s="34">
        <v>15.89274</v>
      </c>
      <c r="X28" s="34">
        <v>21.318809999999999</v>
      </c>
      <c r="Y28" s="34">
        <v>21.269179999999999</v>
      </c>
      <c r="Z28" s="34">
        <v>22.87276</v>
      </c>
      <c r="AA28" s="34">
        <v>18.47955</v>
      </c>
      <c r="AB28" s="34">
        <v>15.94218</v>
      </c>
      <c r="AC28" s="34">
        <v>14.989409999999999</v>
      </c>
      <c r="AD28" s="34">
        <v>14.578109999999999</v>
      </c>
      <c r="AE28" s="34">
        <v>19.861350000000002</v>
      </c>
      <c r="AF28" s="34">
        <v>18.545970000000001</v>
      </c>
      <c r="AG28" s="34">
        <v>18.7376</v>
      </c>
      <c r="AH28" s="34">
        <v>15.826750000000001</v>
      </c>
      <c r="AI28" s="34">
        <v>18.55228</v>
      </c>
      <c r="AJ28" s="34">
        <v>23.293469999999999</v>
      </c>
      <c r="AK28" s="34">
        <v>27.171980000000001</v>
      </c>
      <c r="AL28" s="34">
        <v>28.87557</v>
      </c>
      <c r="AM28" s="34">
        <v>28.801629999999999</v>
      </c>
      <c r="AN28" s="34">
        <v>22.149010000000001</v>
      </c>
      <c r="AO28" s="34">
        <v>18.2822</v>
      </c>
      <c r="AP28" s="45">
        <v>14.271660000000001</v>
      </c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</row>
    <row r="29" spans="2:79" x14ac:dyDescent="0.25">
      <c r="B29" s="1" t="s">
        <v>18</v>
      </c>
      <c r="C29" s="34">
        <v>15.187110000000001</v>
      </c>
      <c r="D29" s="34">
        <v>12.407400000000001</v>
      </c>
      <c r="E29" s="34">
        <v>9.114469999999999</v>
      </c>
      <c r="F29" s="34">
        <v>13.42469</v>
      </c>
      <c r="G29" s="34">
        <v>13.038749999999999</v>
      </c>
      <c r="H29" s="34">
        <v>12.124369999999999</v>
      </c>
      <c r="I29" s="34">
        <v>13.19806</v>
      </c>
      <c r="J29" s="34">
        <v>12.941349999999998</v>
      </c>
      <c r="K29" s="34">
        <v>13.895899999999999</v>
      </c>
      <c r="L29" s="34">
        <v>11.397400000000001</v>
      </c>
      <c r="M29" s="34">
        <v>9.5275200000000009</v>
      </c>
      <c r="N29" s="34">
        <v>8.0015400000000003</v>
      </c>
      <c r="O29" s="34">
        <v>15.309539999999998</v>
      </c>
      <c r="P29" s="34">
        <v>13.508120000000002</v>
      </c>
      <c r="Q29" s="34">
        <v>16.057080000000003</v>
      </c>
      <c r="R29" s="34">
        <v>17.064309999999999</v>
      </c>
      <c r="S29" s="34">
        <v>15.280859999999999</v>
      </c>
      <c r="T29" s="34">
        <v>16.866339999999997</v>
      </c>
      <c r="U29" s="34">
        <v>15.110680000000002</v>
      </c>
      <c r="V29" s="34">
        <v>13.381209999999999</v>
      </c>
      <c r="W29" s="34">
        <v>14.378160000000001</v>
      </c>
      <c r="X29" s="34">
        <v>13.946610000000002</v>
      </c>
      <c r="Y29" s="34">
        <v>14.630660000000001</v>
      </c>
      <c r="Z29" s="34">
        <v>18.4162</v>
      </c>
      <c r="AA29" s="34">
        <v>11.80974</v>
      </c>
      <c r="AB29" s="34">
        <v>11.82052</v>
      </c>
      <c r="AC29" s="34">
        <v>11.82977</v>
      </c>
      <c r="AD29" s="34">
        <v>10.61833</v>
      </c>
      <c r="AE29" s="34">
        <v>11.108329999999999</v>
      </c>
      <c r="AF29" s="34">
        <v>13.272870000000001</v>
      </c>
      <c r="AG29" s="34">
        <v>16.66253</v>
      </c>
      <c r="AH29" s="34">
        <v>15.46998</v>
      </c>
      <c r="AI29" s="34">
        <v>22.03426</v>
      </c>
      <c r="AJ29" s="34">
        <v>27.375500000000002</v>
      </c>
      <c r="AK29" s="34">
        <v>17.964510000000001</v>
      </c>
      <c r="AL29" s="34">
        <v>21.572109999999999</v>
      </c>
      <c r="AM29" s="34">
        <v>20.247229999999998</v>
      </c>
      <c r="AN29" s="34">
        <v>18.958860000000001</v>
      </c>
      <c r="AO29" s="34">
        <v>17.455649999999999</v>
      </c>
      <c r="AP29" s="45">
        <v>17.180540000000001</v>
      </c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</row>
    <row r="30" spans="2:79" x14ac:dyDescent="0.25">
      <c r="B30" s="1" t="s">
        <v>19</v>
      </c>
      <c r="C30" s="34">
        <v>12.57272</v>
      </c>
      <c r="D30" s="34">
        <v>14.804590000000001</v>
      </c>
      <c r="E30" s="34">
        <v>16.578670000000002</v>
      </c>
      <c r="F30" s="34">
        <v>16.416840000000001</v>
      </c>
      <c r="G30" s="34">
        <v>18.946529999999999</v>
      </c>
      <c r="H30" s="34">
        <v>16.591910000000002</v>
      </c>
      <c r="I30" s="34">
        <v>15.330489999999999</v>
      </c>
      <c r="J30" s="34">
        <v>14.295849999999998</v>
      </c>
      <c r="K30" s="34">
        <v>14.693960000000001</v>
      </c>
      <c r="L30" s="34">
        <v>12.821579999999999</v>
      </c>
      <c r="M30" s="34">
        <v>12.802820000000001</v>
      </c>
      <c r="N30" s="34">
        <v>15.338340000000001</v>
      </c>
      <c r="O30" s="34">
        <v>15.975210000000001</v>
      </c>
      <c r="P30" s="34">
        <v>17.033480000000001</v>
      </c>
      <c r="Q30" s="34">
        <v>17.74616</v>
      </c>
      <c r="R30" s="34">
        <v>16.770199999999999</v>
      </c>
      <c r="S30" s="34">
        <v>14.978630000000001</v>
      </c>
      <c r="T30" s="34">
        <v>16.307289999999998</v>
      </c>
      <c r="U30" s="34">
        <v>16.686199999999999</v>
      </c>
      <c r="V30" s="34">
        <v>15.966759999999999</v>
      </c>
      <c r="W30" s="34">
        <v>18.34224</v>
      </c>
      <c r="X30" s="34">
        <v>19.637609999999999</v>
      </c>
      <c r="Y30" s="34">
        <v>20.983699999999999</v>
      </c>
      <c r="Z30" s="34">
        <v>21.112950000000001</v>
      </c>
      <c r="AA30" s="34">
        <v>20.401449999999997</v>
      </c>
      <c r="AB30" s="34">
        <v>21.265940000000001</v>
      </c>
      <c r="AC30" s="34">
        <v>21.484929999999999</v>
      </c>
      <c r="AD30" s="34">
        <v>20.19707</v>
      </c>
      <c r="AE30" s="34">
        <v>20.881769999999999</v>
      </c>
      <c r="AF30" s="34">
        <v>20.347719999999999</v>
      </c>
      <c r="AG30" s="34">
        <v>18.545919999999999</v>
      </c>
      <c r="AH30" s="34">
        <v>14.76779</v>
      </c>
      <c r="AI30" s="34">
        <v>18.803800000000003</v>
      </c>
      <c r="AJ30" s="34">
        <v>25.17333</v>
      </c>
      <c r="AK30" s="34">
        <v>24.669050000000002</v>
      </c>
      <c r="AL30" s="34">
        <v>23.107690000000002</v>
      </c>
      <c r="AM30" s="34">
        <v>21.723690000000001</v>
      </c>
      <c r="AN30" s="34">
        <v>25.285809999999998</v>
      </c>
      <c r="AO30" s="34">
        <v>20.990480000000002</v>
      </c>
      <c r="AP30" s="45">
        <v>18.30003</v>
      </c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</row>
    <row r="31" spans="2:79" x14ac:dyDescent="0.25">
      <c r="B31" s="1" t="s">
        <v>58</v>
      </c>
      <c r="C31" s="34">
        <v>22.029019999999999</v>
      </c>
      <c r="D31" s="34">
        <v>22.233449999999998</v>
      </c>
      <c r="E31" s="34">
        <v>21.84215</v>
      </c>
      <c r="F31" s="34">
        <v>19.868640000000003</v>
      </c>
      <c r="G31" s="34">
        <v>21.498990000000003</v>
      </c>
      <c r="H31" s="34">
        <v>20.312110000000001</v>
      </c>
      <c r="I31" s="34">
        <v>19.681650000000001</v>
      </c>
      <c r="J31" s="34">
        <v>18.98377</v>
      </c>
      <c r="K31" s="34">
        <v>19.598499999999998</v>
      </c>
      <c r="L31" s="34">
        <v>20.370889999999999</v>
      </c>
      <c r="M31" s="34">
        <v>21.151820000000001</v>
      </c>
      <c r="N31" s="34">
        <v>19.460470000000001</v>
      </c>
      <c r="O31" s="34">
        <v>21.832740000000001</v>
      </c>
      <c r="P31" s="34">
        <v>21.60528</v>
      </c>
      <c r="Q31" s="34">
        <v>21.894069999999999</v>
      </c>
      <c r="R31" s="34">
        <v>21.84403</v>
      </c>
      <c r="S31" s="34">
        <v>23.881540000000001</v>
      </c>
      <c r="T31" s="34">
        <v>24.117079999999998</v>
      </c>
      <c r="U31" s="34">
        <v>23.731200000000001</v>
      </c>
      <c r="V31" s="34">
        <v>23.3748</v>
      </c>
      <c r="W31" s="34">
        <v>25.438840000000003</v>
      </c>
      <c r="X31" s="34">
        <v>25.08764</v>
      </c>
      <c r="Y31" s="34">
        <v>24.834630000000001</v>
      </c>
      <c r="Z31" s="34">
        <v>24.691859999999998</v>
      </c>
      <c r="AA31" s="34">
        <v>25.32837</v>
      </c>
      <c r="AB31" s="34">
        <v>24.948149999999998</v>
      </c>
      <c r="AC31" s="34">
        <v>24.91095</v>
      </c>
      <c r="AD31" s="34">
        <v>24.23734</v>
      </c>
      <c r="AE31" s="34">
        <v>26.234039999999997</v>
      </c>
      <c r="AF31" s="34">
        <v>24.910720000000001</v>
      </c>
      <c r="AG31" s="34">
        <v>24.661159999999999</v>
      </c>
      <c r="AH31" s="34">
        <v>23.433619999999998</v>
      </c>
      <c r="AI31" s="34">
        <v>25.140069999999998</v>
      </c>
      <c r="AJ31" s="34">
        <v>31.982430000000001</v>
      </c>
      <c r="AK31" s="34">
        <v>32.171060000000004</v>
      </c>
      <c r="AL31" s="34">
        <v>29.832550000000001</v>
      </c>
      <c r="AM31" s="34">
        <v>31.39481</v>
      </c>
      <c r="AN31" s="34">
        <v>29.922369999999997</v>
      </c>
      <c r="AO31" s="34">
        <v>28.571740000000002</v>
      </c>
      <c r="AP31" s="45">
        <v>26.709490000000002</v>
      </c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</row>
    <row r="38" spans="2:51" x14ac:dyDescent="0.25">
      <c r="B38" s="9" t="s">
        <v>99</v>
      </c>
      <c r="C38" s="9"/>
      <c r="D38" s="9"/>
      <c r="E38" s="9"/>
      <c r="F38" s="9"/>
      <c r="G38" s="9"/>
      <c r="H38" s="7"/>
      <c r="I38" s="7"/>
      <c r="J38" s="7"/>
      <c r="K38" s="7"/>
      <c r="L38" s="7"/>
    </row>
    <row r="40" spans="2:51" ht="30" x14ac:dyDescent="0.25">
      <c r="B40" s="8"/>
      <c r="C40" s="65" t="s">
        <v>24</v>
      </c>
      <c r="D40" s="65" t="s">
        <v>25</v>
      </c>
      <c r="E40" s="65" t="s">
        <v>26</v>
      </c>
      <c r="F40" s="65" t="s">
        <v>27</v>
      </c>
      <c r="G40" s="65" t="s">
        <v>28</v>
      </c>
      <c r="H40" s="65" t="s">
        <v>29</v>
      </c>
      <c r="I40" s="65" t="s">
        <v>30</v>
      </c>
      <c r="J40" s="65" t="s">
        <v>31</v>
      </c>
      <c r="K40" s="65" t="s">
        <v>32</v>
      </c>
      <c r="L40" s="65" t="s">
        <v>33</v>
      </c>
      <c r="M40" s="65" t="s">
        <v>34</v>
      </c>
      <c r="N40" s="65" t="s">
        <v>35</v>
      </c>
      <c r="O40" s="65" t="s">
        <v>36</v>
      </c>
      <c r="P40" s="65" t="s">
        <v>37</v>
      </c>
      <c r="Q40" s="65" t="s">
        <v>38</v>
      </c>
      <c r="R40" s="65" t="s">
        <v>39</v>
      </c>
      <c r="S40" s="65" t="s">
        <v>40</v>
      </c>
      <c r="T40" s="65" t="s">
        <v>41</v>
      </c>
      <c r="U40" s="65" t="s">
        <v>42</v>
      </c>
      <c r="V40" s="65" t="s">
        <v>43</v>
      </c>
      <c r="W40" s="65" t="s">
        <v>44</v>
      </c>
      <c r="X40" s="65" t="s">
        <v>45</v>
      </c>
      <c r="Y40" s="65" t="s">
        <v>46</v>
      </c>
      <c r="Z40" s="65" t="s">
        <v>47</v>
      </c>
      <c r="AA40" s="65" t="s">
        <v>48</v>
      </c>
      <c r="AB40" s="65" t="s">
        <v>49</v>
      </c>
      <c r="AC40" s="65" t="s">
        <v>50</v>
      </c>
      <c r="AD40" s="65" t="s">
        <v>51</v>
      </c>
      <c r="AE40" s="65" t="s">
        <v>52</v>
      </c>
      <c r="AF40" s="65" t="s">
        <v>53</v>
      </c>
      <c r="AG40" s="65" t="s">
        <v>54</v>
      </c>
      <c r="AH40" s="65" t="s">
        <v>90</v>
      </c>
      <c r="AI40" s="65" t="s">
        <v>91</v>
      </c>
      <c r="AJ40" s="65" t="s">
        <v>93</v>
      </c>
      <c r="AK40" s="65" t="s">
        <v>96</v>
      </c>
      <c r="AL40" s="65" t="s">
        <v>97</v>
      </c>
      <c r="AM40" s="83" t="s">
        <v>101</v>
      </c>
    </row>
    <row r="41" spans="2:51" x14ac:dyDescent="0.25">
      <c r="B41" s="1" t="s">
        <v>0</v>
      </c>
      <c r="C41" s="24">
        <f>SUM(C9:F9)/4</f>
        <v>31.739912499999999</v>
      </c>
      <c r="D41" s="24">
        <f t="shared" ref="D41:AJ41" si="0">SUM(D9:G9)/4</f>
        <v>31.796497500000001</v>
      </c>
      <c r="E41" s="24">
        <f t="shared" si="0"/>
        <v>32.351907499999996</v>
      </c>
      <c r="F41" s="24">
        <f t="shared" si="0"/>
        <v>30.673897500000002</v>
      </c>
      <c r="G41" s="24">
        <f t="shared" si="0"/>
        <v>30.365525000000002</v>
      </c>
      <c r="H41" s="24">
        <f t="shared" si="0"/>
        <v>31.141489999999997</v>
      </c>
      <c r="I41" s="24">
        <f t="shared" si="0"/>
        <v>30.161235000000001</v>
      </c>
      <c r="J41" s="24">
        <f t="shared" si="0"/>
        <v>30.733772500000001</v>
      </c>
      <c r="K41" s="24">
        <f t="shared" si="0"/>
        <v>31.958537499999998</v>
      </c>
      <c r="L41" s="24">
        <f t="shared" si="0"/>
        <v>32.209082499999994</v>
      </c>
      <c r="M41" s="24">
        <f t="shared" si="0"/>
        <v>33.746019999999994</v>
      </c>
      <c r="N41" s="24">
        <f t="shared" si="0"/>
        <v>34.430822499999998</v>
      </c>
      <c r="O41" s="24">
        <f t="shared" si="0"/>
        <v>34.784814999999995</v>
      </c>
      <c r="P41" s="24">
        <f t="shared" si="0"/>
        <v>35.684987499999998</v>
      </c>
      <c r="Q41" s="24">
        <f t="shared" si="0"/>
        <v>37.406862500000003</v>
      </c>
      <c r="R41" s="24">
        <f t="shared" si="0"/>
        <v>39.594224999999994</v>
      </c>
      <c r="S41" s="24">
        <f t="shared" si="0"/>
        <v>42.209595</v>
      </c>
      <c r="T41" s="24">
        <f t="shared" si="0"/>
        <v>43.762622499999999</v>
      </c>
      <c r="U41" s="24">
        <f t="shared" si="0"/>
        <v>44.899320000000003</v>
      </c>
      <c r="V41" s="24">
        <f t="shared" si="0"/>
        <v>46.110557499999999</v>
      </c>
      <c r="W41" s="24">
        <f t="shared" si="0"/>
        <v>46.209524999999999</v>
      </c>
      <c r="X41" s="24">
        <f t="shared" si="0"/>
        <v>46.504035000000002</v>
      </c>
      <c r="Y41" s="24">
        <f t="shared" si="0"/>
        <v>46.041222500000003</v>
      </c>
      <c r="Z41" s="24">
        <f t="shared" si="0"/>
        <v>45.850050000000003</v>
      </c>
      <c r="AA41" s="24">
        <f t="shared" si="0"/>
        <v>46.846812500000006</v>
      </c>
      <c r="AB41" s="24">
        <f t="shared" si="0"/>
        <v>47.927472500000007</v>
      </c>
      <c r="AC41" s="24">
        <f t="shared" si="0"/>
        <v>47.844700000000003</v>
      </c>
      <c r="AD41" s="24">
        <f t="shared" si="0"/>
        <v>46.979027500000001</v>
      </c>
      <c r="AE41" s="24">
        <f t="shared" si="0"/>
        <v>45.824002499999999</v>
      </c>
      <c r="AF41" s="24">
        <f t="shared" si="0"/>
        <v>44.171505000000003</v>
      </c>
      <c r="AG41" s="24">
        <f t="shared" si="0"/>
        <v>45.6599425</v>
      </c>
      <c r="AH41" s="24">
        <f t="shared" si="0"/>
        <v>47.623860000000001</v>
      </c>
      <c r="AI41" s="24">
        <f t="shared" si="0"/>
        <v>47.870932500000002</v>
      </c>
      <c r="AJ41" s="24">
        <f t="shared" si="0"/>
        <v>49.424109999999999</v>
      </c>
      <c r="AK41" s="24">
        <f>SUM(AK9:AN9)/4</f>
        <v>48.935772499999999</v>
      </c>
      <c r="AL41" s="24">
        <f t="shared" ref="AL41:AL62" si="1">SUM(AL9:AO9)/4</f>
        <v>48.7263175</v>
      </c>
      <c r="AM41" s="24">
        <f t="shared" ref="AM41:AM63" si="2">SUM(AM9:AP9)/4</f>
        <v>49.011569999999999</v>
      </c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</row>
    <row r="42" spans="2:51" x14ac:dyDescent="0.25">
      <c r="B42" s="1" t="s">
        <v>1</v>
      </c>
      <c r="C42" s="24">
        <f t="shared" ref="C42:AK49" si="3">SUM(C10:F10)/4</f>
        <v>33.711377499999998</v>
      </c>
      <c r="D42" s="24">
        <f t="shared" si="3"/>
        <v>33.876800000000003</v>
      </c>
      <c r="E42" s="24">
        <f t="shared" si="3"/>
        <v>34.143079999999998</v>
      </c>
      <c r="F42" s="24">
        <f t="shared" si="3"/>
        <v>32.541067500000004</v>
      </c>
      <c r="G42" s="24">
        <f t="shared" si="3"/>
        <v>31.394434999999998</v>
      </c>
      <c r="H42" s="24">
        <f t="shared" si="3"/>
        <v>30.322747499999998</v>
      </c>
      <c r="I42" s="24">
        <f t="shared" si="3"/>
        <v>29.251655</v>
      </c>
      <c r="J42" s="24">
        <f t="shared" si="3"/>
        <v>29.485405</v>
      </c>
      <c r="K42" s="24">
        <f t="shared" si="3"/>
        <v>29.767835000000002</v>
      </c>
      <c r="L42" s="24">
        <f t="shared" si="3"/>
        <v>31.060877500000004</v>
      </c>
      <c r="M42" s="24">
        <f t="shared" si="3"/>
        <v>32.458504999999995</v>
      </c>
      <c r="N42" s="24">
        <f t="shared" si="3"/>
        <v>32.949399999999997</v>
      </c>
      <c r="O42" s="24">
        <f t="shared" si="3"/>
        <v>33.511802500000002</v>
      </c>
      <c r="P42" s="24">
        <f t="shared" si="3"/>
        <v>33.434925</v>
      </c>
      <c r="Q42" s="24">
        <f t="shared" si="3"/>
        <v>34.185957500000001</v>
      </c>
      <c r="R42" s="24">
        <f t="shared" si="3"/>
        <v>35.615787499999996</v>
      </c>
      <c r="S42" s="24">
        <f t="shared" si="3"/>
        <v>36.391745</v>
      </c>
      <c r="T42" s="24">
        <f t="shared" si="3"/>
        <v>36.110174999999998</v>
      </c>
      <c r="U42" s="24">
        <f t="shared" si="3"/>
        <v>35.272455000000001</v>
      </c>
      <c r="V42" s="24">
        <f t="shared" si="3"/>
        <v>33.064482500000004</v>
      </c>
      <c r="W42" s="24">
        <f t="shared" si="3"/>
        <v>32.097459999999998</v>
      </c>
      <c r="X42" s="24">
        <f t="shared" si="3"/>
        <v>31.949584999999999</v>
      </c>
      <c r="Y42" s="24">
        <f t="shared" si="3"/>
        <v>32.435942499999996</v>
      </c>
      <c r="Z42" s="24">
        <f t="shared" si="3"/>
        <v>34.360439999999997</v>
      </c>
      <c r="AA42" s="24">
        <f t="shared" si="3"/>
        <v>35.522512499999998</v>
      </c>
      <c r="AB42" s="24">
        <f t="shared" si="3"/>
        <v>36.395084999999995</v>
      </c>
      <c r="AC42" s="24">
        <f t="shared" si="3"/>
        <v>35.807112500000002</v>
      </c>
      <c r="AD42" s="24">
        <f t="shared" si="3"/>
        <v>34.700477499999998</v>
      </c>
      <c r="AE42" s="24">
        <f t="shared" si="3"/>
        <v>33.917222500000001</v>
      </c>
      <c r="AF42" s="24">
        <f t="shared" si="3"/>
        <v>33.646527499999998</v>
      </c>
      <c r="AG42" s="24">
        <f t="shared" si="3"/>
        <v>34.4963975</v>
      </c>
      <c r="AH42" s="24">
        <f t="shared" si="3"/>
        <v>34.445682500000004</v>
      </c>
      <c r="AI42" s="24">
        <f t="shared" si="3"/>
        <v>35.850682500000005</v>
      </c>
      <c r="AJ42" s="24">
        <f t="shared" si="3"/>
        <v>36.9989925</v>
      </c>
      <c r="AK42" s="24">
        <f t="shared" si="3"/>
        <v>37.0330175</v>
      </c>
      <c r="AL42" s="24">
        <f t="shared" si="1"/>
        <v>37.918432499999994</v>
      </c>
      <c r="AM42" s="24">
        <f t="shared" si="2"/>
        <v>38.390464999999999</v>
      </c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</row>
    <row r="43" spans="2:51" x14ac:dyDescent="0.25">
      <c r="B43" s="1" t="s">
        <v>2</v>
      </c>
      <c r="C43" s="24">
        <f t="shared" si="3"/>
        <v>35.661735</v>
      </c>
      <c r="D43" s="24">
        <f t="shared" si="3"/>
        <v>35.982680000000002</v>
      </c>
      <c r="E43" s="24">
        <f t="shared" si="3"/>
        <v>36.699064999999997</v>
      </c>
      <c r="F43" s="24">
        <f t="shared" si="3"/>
        <v>38.247552499999998</v>
      </c>
      <c r="G43" s="24">
        <f t="shared" si="3"/>
        <v>39.231642499999992</v>
      </c>
      <c r="H43" s="24">
        <f t="shared" si="3"/>
        <v>37.803040000000003</v>
      </c>
      <c r="I43" s="24">
        <f t="shared" si="3"/>
        <v>33.461999999999996</v>
      </c>
      <c r="J43" s="24">
        <f t="shared" si="3"/>
        <v>30.345220000000001</v>
      </c>
      <c r="K43" s="24">
        <f t="shared" si="3"/>
        <v>28.304390000000001</v>
      </c>
      <c r="L43" s="24">
        <f t="shared" si="3"/>
        <v>28.791867499999999</v>
      </c>
      <c r="M43" s="24">
        <f t="shared" si="3"/>
        <v>30.144034999999999</v>
      </c>
      <c r="N43" s="24">
        <f t="shared" si="3"/>
        <v>31.270052499999998</v>
      </c>
      <c r="O43" s="24">
        <f t="shared" si="3"/>
        <v>32.967214999999996</v>
      </c>
      <c r="P43" s="24">
        <f t="shared" si="3"/>
        <v>35.315672500000005</v>
      </c>
      <c r="Q43" s="24">
        <f t="shared" si="3"/>
        <v>37.810755</v>
      </c>
      <c r="R43" s="24">
        <f t="shared" si="3"/>
        <v>38.3954375</v>
      </c>
      <c r="S43" s="24">
        <f t="shared" si="3"/>
        <v>39.113197499999998</v>
      </c>
      <c r="T43" s="24">
        <f t="shared" si="3"/>
        <v>39.082535</v>
      </c>
      <c r="U43" s="24">
        <f t="shared" si="3"/>
        <v>40.988954999999997</v>
      </c>
      <c r="V43" s="24">
        <f t="shared" si="3"/>
        <v>44.083694999999999</v>
      </c>
      <c r="W43" s="24">
        <f t="shared" si="3"/>
        <v>46.744992500000002</v>
      </c>
      <c r="X43" s="24">
        <f t="shared" si="3"/>
        <v>46.918664999999997</v>
      </c>
      <c r="Y43" s="24">
        <f t="shared" si="3"/>
        <v>46.877432499999998</v>
      </c>
      <c r="Z43" s="24">
        <f t="shared" si="3"/>
        <v>44.572740000000003</v>
      </c>
      <c r="AA43" s="24">
        <f t="shared" si="3"/>
        <v>43.476665000000004</v>
      </c>
      <c r="AB43" s="24">
        <f t="shared" si="3"/>
        <v>43.516262499999996</v>
      </c>
      <c r="AC43" s="24">
        <f t="shared" si="3"/>
        <v>40.585970000000003</v>
      </c>
      <c r="AD43" s="24">
        <f t="shared" si="3"/>
        <v>42.514782500000003</v>
      </c>
      <c r="AE43" s="24">
        <f t="shared" si="3"/>
        <v>43.519960000000005</v>
      </c>
      <c r="AF43" s="24">
        <f t="shared" si="3"/>
        <v>44.273220000000002</v>
      </c>
      <c r="AG43" s="24">
        <f t="shared" si="3"/>
        <v>46.894910000000003</v>
      </c>
      <c r="AH43" s="24">
        <f t="shared" si="3"/>
        <v>47.129734999999997</v>
      </c>
      <c r="AI43" s="24">
        <f t="shared" si="3"/>
        <v>46.205530000000003</v>
      </c>
      <c r="AJ43" s="24">
        <f t="shared" si="3"/>
        <v>45.0973975</v>
      </c>
      <c r="AK43" s="24">
        <f t="shared" si="3"/>
        <v>42.221477499999999</v>
      </c>
      <c r="AL43" s="24">
        <f t="shared" si="1"/>
        <v>40.787475000000001</v>
      </c>
      <c r="AM43" s="24">
        <f t="shared" si="2"/>
        <v>39.186765000000001</v>
      </c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</row>
    <row r="44" spans="2:51" x14ac:dyDescent="0.25">
      <c r="B44" s="1" t="s">
        <v>3</v>
      </c>
      <c r="C44" s="24">
        <f t="shared" si="3"/>
        <v>32.399510000000006</v>
      </c>
      <c r="D44" s="24">
        <f t="shared" si="3"/>
        <v>31.369007499999999</v>
      </c>
      <c r="E44" s="24">
        <f t="shared" si="3"/>
        <v>30.7873275</v>
      </c>
      <c r="F44" s="24">
        <f t="shared" si="3"/>
        <v>31.079597499999998</v>
      </c>
      <c r="G44" s="24">
        <f t="shared" si="3"/>
        <v>31.0835525</v>
      </c>
      <c r="H44" s="24">
        <f t="shared" si="3"/>
        <v>30.925595000000001</v>
      </c>
      <c r="I44" s="24">
        <f t="shared" si="3"/>
        <v>34.037700000000001</v>
      </c>
      <c r="J44" s="24">
        <f t="shared" si="3"/>
        <v>36.018272500000002</v>
      </c>
      <c r="K44" s="24">
        <f t="shared" si="3"/>
        <v>37.286315000000002</v>
      </c>
      <c r="L44" s="24">
        <f t="shared" si="3"/>
        <v>39.005295000000004</v>
      </c>
      <c r="M44" s="24">
        <f t="shared" si="3"/>
        <v>37.154452499999998</v>
      </c>
      <c r="N44" s="24">
        <f t="shared" si="3"/>
        <v>37.117925</v>
      </c>
      <c r="O44" s="24">
        <f t="shared" si="3"/>
        <v>38.201190000000004</v>
      </c>
      <c r="P44" s="24">
        <f t="shared" si="3"/>
        <v>38.925825000000003</v>
      </c>
      <c r="Q44" s="24">
        <f t="shared" si="3"/>
        <v>39.486827499999997</v>
      </c>
      <c r="R44" s="24">
        <f t="shared" si="3"/>
        <v>39.925952500000001</v>
      </c>
      <c r="S44" s="24">
        <f t="shared" si="3"/>
        <v>40.521229999999996</v>
      </c>
      <c r="T44" s="24">
        <f t="shared" si="3"/>
        <v>40.666104999999995</v>
      </c>
      <c r="U44" s="24">
        <f t="shared" si="3"/>
        <v>41.876660000000001</v>
      </c>
      <c r="V44" s="24">
        <f t="shared" si="3"/>
        <v>42.927842499999997</v>
      </c>
      <c r="W44" s="24">
        <f t="shared" si="3"/>
        <v>43.780254999999997</v>
      </c>
      <c r="X44" s="24">
        <f t="shared" si="3"/>
        <v>43.672099999999993</v>
      </c>
      <c r="Y44" s="24">
        <f t="shared" si="3"/>
        <v>42.658412499999997</v>
      </c>
      <c r="Z44" s="24">
        <f t="shared" si="3"/>
        <v>41.487785000000002</v>
      </c>
      <c r="AA44" s="24">
        <f t="shared" si="3"/>
        <v>39.897874999999999</v>
      </c>
      <c r="AB44" s="24">
        <f t="shared" si="3"/>
        <v>41.421977500000004</v>
      </c>
      <c r="AC44" s="24">
        <f t="shared" si="3"/>
        <v>41.620402500000004</v>
      </c>
      <c r="AD44" s="24">
        <f t="shared" si="3"/>
        <v>40.700497500000004</v>
      </c>
      <c r="AE44" s="24">
        <f t="shared" si="3"/>
        <v>40.394714999999998</v>
      </c>
      <c r="AF44" s="24">
        <f t="shared" si="3"/>
        <v>38.463310000000007</v>
      </c>
      <c r="AG44" s="24">
        <f t="shared" si="3"/>
        <v>40.664825</v>
      </c>
      <c r="AH44" s="24">
        <f t="shared" si="3"/>
        <v>46.153119999999994</v>
      </c>
      <c r="AI44" s="24">
        <f t="shared" si="3"/>
        <v>50.153145000000002</v>
      </c>
      <c r="AJ44" s="24">
        <f t="shared" si="3"/>
        <v>52.738992499999995</v>
      </c>
      <c r="AK44" s="24">
        <f t="shared" si="3"/>
        <v>53.652717499999994</v>
      </c>
      <c r="AL44" s="24">
        <f t="shared" si="1"/>
        <v>51.637002499999994</v>
      </c>
      <c r="AM44" s="24">
        <f t="shared" si="2"/>
        <v>49.240714999999994</v>
      </c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</row>
    <row r="45" spans="2:51" x14ac:dyDescent="0.25">
      <c r="B45" s="1" t="s">
        <v>4</v>
      </c>
      <c r="C45" s="24">
        <f t="shared" si="3"/>
        <v>40.768245</v>
      </c>
      <c r="D45" s="24">
        <f t="shared" si="3"/>
        <v>40.893054999999997</v>
      </c>
      <c r="E45" s="24">
        <f t="shared" si="3"/>
        <v>39.288809999999998</v>
      </c>
      <c r="F45" s="24">
        <f t="shared" si="3"/>
        <v>38.567534999999999</v>
      </c>
      <c r="G45" s="24">
        <f t="shared" si="3"/>
        <v>37.936092500000001</v>
      </c>
      <c r="H45" s="24">
        <f t="shared" si="3"/>
        <v>36.945180000000001</v>
      </c>
      <c r="I45" s="24">
        <f t="shared" si="3"/>
        <v>37.350587499999996</v>
      </c>
      <c r="J45" s="24">
        <f t="shared" si="3"/>
        <v>36.880380000000002</v>
      </c>
      <c r="K45" s="24">
        <f t="shared" si="3"/>
        <v>36.171487499999998</v>
      </c>
      <c r="L45" s="24">
        <f t="shared" si="3"/>
        <v>35.8072625</v>
      </c>
      <c r="M45" s="24">
        <f t="shared" si="3"/>
        <v>34.917090000000002</v>
      </c>
      <c r="N45" s="24">
        <f t="shared" si="3"/>
        <v>34.204607500000002</v>
      </c>
      <c r="O45" s="24">
        <f t="shared" si="3"/>
        <v>34.125792500000003</v>
      </c>
      <c r="P45" s="24">
        <f t="shared" si="3"/>
        <v>33.734524999999998</v>
      </c>
      <c r="Q45" s="24">
        <f t="shared" si="3"/>
        <v>33.065912500000003</v>
      </c>
      <c r="R45" s="24">
        <f t="shared" si="3"/>
        <v>33.390197499999999</v>
      </c>
      <c r="S45" s="24">
        <f t="shared" si="3"/>
        <v>35.241377499999999</v>
      </c>
      <c r="T45" s="24">
        <f t="shared" si="3"/>
        <v>37.492474999999999</v>
      </c>
      <c r="U45" s="24">
        <f t="shared" si="3"/>
        <v>38.631095000000002</v>
      </c>
      <c r="V45" s="24">
        <f t="shared" si="3"/>
        <v>39.8798575</v>
      </c>
      <c r="W45" s="24">
        <f t="shared" si="3"/>
        <v>38.989054999999993</v>
      </c>
      <c r="X45" s="24">
        <f t="shared" si="3"/>
        <v>37.516530000000003</v>
      </c>
      <c r="Y45" s="24">
        <f t="shared" si="3"/>
        <v>37.856929999999998</v>
      </c>
      <c r="Z45" s="24">
        <f t="shared" si="3"/>
        <v>36.642377500000002</v>
      </c>
      <c r="AA45" s="24">
        <f t="shared" si="3"/>
        <v>37.575127500000001</v>
      </c>
      <c r="AB45" s="24">
        <f t="shared" si="3"/>
        <v>38.726717500000007</v>
      </c>
      <c r="AC45" s="24">
        <f t="shared" si="3"/>
        <v>38.4966425</v>
      </c>
      <c r="AD45" s="24">
        <f t="shared" si="3"/>
        <v>39.778880000000001</v>
      </c>
      <c r="AE45" s="24">
        <f t="shared" si="3"/>
        <v>41.715712499999995</v>
      </c>
      <c r="AF45" s="24">
        <f t="shared" si="3"/>
        <v>39.745687500000003</v>
      </c>
      <c r="AG45" s="24">
        <f t="shared" si="3"/>
        <v>42.248584999999999</v>
      </c>
      <c r="AH45" s="24">
        <f t="shared" si="3"/>
        <v>42.514912500000001</v>
      </c>
      <c r="AI45" s="24">
        <f t="shared" si="3"/>
        <v>41.195324999999997</v>
      </c>
      <c r="AJ45" s="24">
        <f t="shared" si="3"/>
        <v>44.852345</v>
      </c>
      <c r="AK45" s="24">
        <f t="shared" si="3"/>
        <v>42.996567499999998</v>
      </c>
      <c r="AL45" s="24">
        <f t="shared" si="1"/>
        <v>42.958844999999997</v>
      </c>
      <c r="AM45" s="24">
        <f t="shared" si="2"/>
        <v>43.627955</v>
      </c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</row>
    <row r="46" spans="2:51" x14ac:dyDescent="0.25">
      <c r="B46" s="1" t="s">
        <v>5</v>
      </c>
      <c r="C46" s="24">
        <f t="shared" si="3"/>
        <v>32.025762499999999</v>
      </c>
      <c r="D46" s="24">
        <f t="shared" si="3"/>
        <v>32.087809999999998</v>
      </c>
      <c r="E46" s="24">
        <f t="shared" si="3"/>
        <v>32.030987499999995</v>
      </c>
      <c r="F46" s="24">
        <f t="shared" si="3"/>
        <v>31.4335725</v>
      </c>
      <c r="G46" s="24">
        <f t="shared" si="3"/>
        <v>31.357322499999999</v>
      </c>
      <c r="H46" s="24">
        <f t="shared" si="3"/>
        <v>32.025367500000002</v>
      </c>
      <c r="I46" s="24">
        <f t="shared" si="3"/>
        <v>31.4392125</v>
      </c>
      <c r="J46" s="24">
        <f t="shared" si="3"/>
        <v>31.505892499999995</v>
      </c>
      <c r="K46" s="24">
        <f t="shared" si="3"/>
        <v>30.9467675</v>
      </c>
      <c r="L46" s="24">
        <f t="shared" si="3"/>
        <v>30.796822500000005</v>
      </c>
      <c r="M46" s="24">
        <f t="shared" si="3"/>
        <v>31.267615000000003</v>
      </c>
      <c r="N46" s="24">
        <f t="shared" si="3"/>
        <v>32.206955000000001</v>
      </c>
      <c r="O46" s="24">
        <f t="shared" si="3"/>
        <v>33.652794999999998</v>
      </c>
      <c r="P46" s="24">
        <f t="shared" si="3"/>
        <v>34.745607500000006</v>
      </c>
      <c r="Q46" s="24">
        <f t="shared" si="3"/>
        <v>35.835947499999996</v>
      </c>
      <c r="R46" s="24">
        <f t="shared" si="3"/>
        <v>37.615167499999998</v>
      </c>
      <c r="S46" s="24">
        <f t="shared" si="3"/>
        <v>37.902357499999994</v>
      </c>
      <c r="T46" s="24">
        <f t="shared" si="3"/>
        <v>38.360062499999998</v>
      </c>
      <c r="U46" s="24">
        <f t="shared" si="3"/>
        <v>37.794767499999999</v>
      </c>
      <c r="V46" s="24">
        <f t="shared" si="3"/>
        <v>36.218445000000003</v>
      </c>
      <c r="W46" s="24">
        <f t="shared" si="3"/>
        <v>35.555732499999998</v>
      </c>
      <c r="X46" s="24">
        <f t="shared" si="3"/>
        <v>33.414717500000002</v>
      </c>
      <c r="Y46" s="24">
        <f t="shared" si="3"/>
        <v>31.813475000000004</v>
      </c>
      <c r="Z46" s="24">
        <f t="shared" si="3"/>
        <v>31.204525000000004</v>
      </c>
      <c r="AA46" s="24">
        <f t="shared" si="3"/>
        <v>30.516230000000004</v>
      </c>
      <c r="AB46" s="24">
        <f t="shared" si="3"/>
        <v>32.412979999999997</v>
      </c>
      <c r="AC46" s="24">
        <f t="shared" si="3"/>
        <v>34.122092500000001</v>
      </c>
      <c r="AD46" s="24">
        <f t="shared" si="3"/>
        <v>34.813254999999998</v>
      </c>
      <c r="AE46" s="24">
        <f t="shared" si="3"/>
        <v>34.417265</v>
      </c>
      <c r="AF46" s="24">
        <f t="shared" si="3"/>
        <v>32.7540075</v>
      </c>
      <c r="AG46" s="24">
        <f t="shared" si="3"/>
        <v>32.838329999999999</v>
      </c>
      <c r="AH46" s="24">
        <f t="shared" si="3"/>
        <v>34.200735000000002</v>
      </c>
      <c r="AI46" s="24">
        <f t="shared" si="3"/>
        <v>34.837825000000002</v>
      </c>
      <c r="AJ46" s="24">
        <f t="shared" si="3"/>
        <v>36.106835000000004</v>
      </c>
      <c r="AK46" s="24">
        <f t="shared" si="3"/>
        <v>35.7825475</v>
      </c>
      <c r="AL46" s="24">
        <f t="shared" si="1"/>
        <v>33.5740275</v>
      </c>
      <c r="AM46" s="24">
        <f t="shared" si="2"/>
        <v>34.200180000000003</v>
      </c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</row>
    <row r="47" spans="2:51" x14ac:dyDescent="0.25">
      <c r="B47" s="1" t="s">
        <v>6</v>
      </c>
      <c r="C47" s="24">
        <f t="shared" si="3"/>
        <v>38.548937500000001</v>
      </c>
      <c r="D47" s="24">
        <f t="shared" si="3"/>
        <v>37.965962499999996</v>
      </c>
      <c r="E47" s="24">
        <f t="shared" si="3"/>
        <v>37.388787499999999</v>
      </c>
      <c r="F47" s="24">
        <f t="shared" si="3"/>
        <v>35.671492499999999</v>
      </c>
      <c r="G47" s="24">
        <f t="shared" si="3"/>
        <v>34.631350000000005</v>
      </c>
      <c r="H47" s="24">
        <f t="shared" si="3"/>
        <v>34.076045000000001</v>
      </c>
      <c r="I47" s="24">
        <f t="shared" si="3"/>
        <v>33.302530000000004</v>
      </c>
      <c r="J47" s="24">
        <f t="shared" si="3"/>
        <v>34.475762500000002</v>
      </c>
      <c r="K47" s="24">
        <f t="shared" si="3"/>
        <v>35.121432499999997</v>
      </c>
      <c r="L47" s="24">
        <f t="shared" si="3"/>
        <v>35.730879999999999</v>
      </c>
      <c r="M47" s="24">
        <f t="shared" si="3"/>
        <v>35.676985000000002</v>
      </c>
      <c r="N47" s="24">
        <f t="shared" si="3"/>
        <v>34.794890000000002</v>
      </c>
      <c r="O47" s="24">
        <f t="shared" si="3"/>
        <v>35.727240000000002</v>
      </c>
      <c r="P47" s="24">
        <f t="shared" si="3"/>
        <v>36.008497499999997</v>
      </c>
      <c r="Q47" s="24">
        <f t="shared" si="3"/>
        <v>36.430009999999996</v>
      </c>
      <c r="R47" s="24">
        <f t="shared" si="3"/>
        <v>35.406480000000002</v>
      </c>
      <c r="S47" s="24">
        <f t="shared" si="3"/>
        <v>32.643367499999997</v>
      </c>
      <c r="T47" s="24">
        <f t="shared" si="3"/>
        <v>31.68168</v>
      </c>
      <c r="U47" s="24">
        <f t="shared" si="3"/>
        <v>31.911155000000001</v>
      </c>
      <c r="V47" s="24">
        <f t="shared" si="3"/>
        <v>33.594317500000002</v>
      </c>
      <c r="W47" s="24">
        <f t="shared" si="3"/>
        <v>36.956800000000001</v>
      </c>
      <c r="X47" s="24">
        <f t="shared" si="3"/>
        <v>38.550267500000004</v>
      </c>
      <c r="Y47" s="24">
        <f t="shared" si="3"/>
        <v>39.401282500000001</v>
      </c>
      <c r="Z47" s="24">
        <f t="shared" si="3"/>
        <v>39.643317500000002</v>
      </c>
      <c r="AA47" s="24">
        <f t="shared" si="3"/>
        <v>39.234380000000002</v>
      </c>
      <c r="AB47" s="24">
        <f t="shared" si="3"/>
        <v>38.884045</v>
      </c>
      <c r="AC47" s="24">
        <f t="shared" si="3"/>
        <v>38.5021275</v>
      </c>
      <c r="AD47" s="24">
        <f t="shared" si="3"/>
        <v>39.345439999999996</v>
      </c>
      <c r="AE47" s="24">
        <f t="shared" si="3"/>
        <v>40.111737499999997</v>
      </c>
      <c r="AF47" s="24">
        <f t="shared" si="3"/>
        <v>38.904705</v>
      </c>
      <c r="AG47" s="24">
        <f t="shared" si="3"/>
        <v>40.516149999999996</v>
      </c>
      <c r="AH47" s="24">
        <f t="shared" si="3"/>
        <v>41.865449999999996</v>
      </c>
      <c r="AI47" s="24">
        <f t="shared" si="3"/>
        <v>43.296102499999996</v>
      </c>
      <c r="AJ47" s="24">
        <f t="shared" si="3"/>
        <v>43.3268475</v>
      </c>
      <c r="AK47" s="24">
        <f t="shared" si="3"/>
        <v>44.82405</v>
      </c>
      <c r="AL47" s="24">
        <f t="shared" si="1"/>
        <v>44.250847500000006</v>
      </c>
      <c r="AM47" s="24">
        <f t="shared" si="2"/>
        <v>43.884124999999997</v>
      </c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</row>
    <row r="48" spans="2:51" x14ac:dyDescent="0.25">
      <c r="B48" s="1" t="s">
        <v>7</v>
      </c>
      <c r="C48" s="24">
        <f t="shared" si="3"/>
        <v>40.363934999999998</v>
      </c>
      <c r="D48" s="24">
        <f t="shared" si="3"/>
        <v>41.057252500000004</v>
      </c>
      <c r="E48" s="24">
        <f t="shared" si="3"/>
        <v>41.525374999999997</v>
      </c>
      <c r="F48" s="24">
        <f t="shared" si="3"/>
        <v>41.021832500000002</v>
      </c>
      <c r="G48" s="24">
        <f t="shared" si="3"/>
        <v>40.137945000000002</v>
      </c>
      <c r="H48" s="24">
        <f t="shared" si="3"/>
        <v>38.606522499999997</v>
      </c>
      <c r="I48" s="24">
        <f t="shared" si="3"/>
        <v>36.946537500000005</v>
      </c>
      <c r="J48" s="24">
        <f t="shared" si="3"/>
        <v>38.190872499999998</v>
      </c>
      <c r="K48" s="24">
        <f t="shared" si="3"/>
        <v>38.638345000000001</v>
      </c>
      <c r="L48" s="24">
        <f t="shared" si="3"/>
        <v>38.875282499999997</v>
      </c>
      <c r="M48" s="24">
        <f t="shared" si="3"/>
        <v>39.149597499999999</v>
      </c>
      <c r="N48" s="24">
        <f t="shared" si="3"/>
        <v>37.764957500000001</v>
      </c>
      <c r="O48" s="24">
        <f t="shared" si="3"/>
        <v>36.834377500000002</v>
      </c>
      <c r="P48" s="24">
        <f t="shared" si="3"/>
        <v>38.685735000000001</v>
      </c>
      <c r="Q48" s="24">
        <f t="shared" si="3"/>
        <v>40.197744999999998</v>
      </c>
      <c r="R48" s="24">
        <f t="shared" si="3"/>
        <v>42.045992499999997</v>
      </c>
      <c r="S48" s="24">
        <f t="shared" si="3"/>
        <v>42.617462500000002</v>
      </c>
      <c r="T48" s="24">
        <f t="shared" si="3"/>
        <v>40.878169999999997</v>
      </c>
      <c r="U48" s="24">
        <f t="shared" si="3"/>
        <v>38.521084999999999</v>
      </c>
      <c r="V48" s="24">
        <f t="shared" si="3"/>
        <v>36.788422499999996</v>
      </c>
      <c r="W48" s="24">
        <f t="shared" si="3"/>
        <v>36.229172500000004</v>
      </c>
      <c r="X48" s="24">
        <f t="shared" si="3"/>
        <v>36.294665000000002</v>
      </c>
      <c r="Y48" s="24">
        <f t="shared" si="3"/>
        <v>37.217892499999998</v>
      </c>
      <c r="Z48" s="24">
        <f t="shared" si="3"/>
        <v>38.142432499999998</v>
      </c>
      <c r="AA48" s="24">
        <f t="shared" si="3"/>
        <v>39.095867499999997</v>
      </c>
      <c r="AB48" s="24">
        <f t="shared" si="3"/>
        <v>40.421860000000002</v>
      </c>
      <c r="AC48" s="24">
        <f t="shared" si="3"/>
        <v>42.628625</v>
      </c>
      <c r="AD48" s="24">
        <f t="shared" si="3"/>
        <v>43.875992500000002</v>
      </c>
      <c r="AE48" s="24">
        <f t="shared" si="3"/>
        <v>45.492715000000004</v>
      </c>
      <c r="AF48" s="24">
        <f t="shared" si="3"/>
        <v>46.664490000000001</v>
      </c>
      <c r="AG48" s="24">
        <f t="shared" si="3"/>
        <v>49.079430000000002</v>
      </c>
      <c r="AH48" s="24">
        <f t="shared" si="3"/>
        <v>51.554327499999999</v>
      </c>
      <c r="AI48" s="24">
        <f t="shared" si="3"/>
        <v>54.114542499999999</v>
      </c>
      <c r="AJ48" s="24">
        <f t="shared" si="3"/>
        <v>55.409237500000003</v>
      </c>
      <c r="AK48" s="24">
        <f t="shared" si="3"/>
        <v>54.058435000000003</v>
      </c>
      <c r="AL48" s="24">
        <f t="shared" si="1"/>
        <v>50.368339999999996</v>
      </c>
      <c r="AM48" s="24">
        <f t="shared" si="2"/>
        <v>46.643592499999997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</row>
    <row r="49" spans="2:51" x14ac:dyDescent="0.25">
      <c r="B49" s="1" t="s">
        <v>8</v>
      </c>
      <c r="C49" s="24">
        <f t="shared" si="3"/>
        <v>30.458874999999999</v>
      </c>
      <c r="D49" s="24">
        <f t="shared" si="3"/>
        <v>30.427387500000002</v>
      </c>
      <c r="E49" s="24">
        <f t="shared" si="3"/>
        <v>30.379290000000001</v>
      </c>
      <c r="F49" s="24">
        <f t="shared" si="3"/>
        <v>31.4496325</v>
      </c>
      <c r="G49" s="24">
        <f t="shared" si="3"/>
        <v>32.029232499999999</v>
      </c>
      <c r="H49" s="24">
        <f t="shared" si="3"/>
        <v>32.732174999999998</v>
      </c>
      <c r="I49" s="24">
        <f t="shared" si="3"/>
        <v>33.1941925</v>
      </c>
      <c r="J49" s="24">
        <f t="shared" si="3"/>
        <v>32.926909999999999</v>
      </c>
      <c r="K49" s="24">
        <f t="shared" si="3"/>
        <v>33.688375000000001</v>
      </c>
      <c r="L49" s="24">
        <f t="shared" si="3"/>
        <v>34.515439999999998</v>
      </c>
      <c r="M49" s="24">
        <f t="shared" ref="M49:AK49" si="4">SUM(M17:P17)/4</f>
        <v>34.291612499999999</v>
      </c>
      <c r="N49" s="24">
        <f t="shared" si="4"/>
        <v>34.33981</v>
      </c>
      <c r="O49" s="24">
        <f t="shared" si="4"/>
        <v>35.865837499999998</v>
      </c>
      <c r="P49" s="24">
        <f t="shared" si="4"/>
        <v>36.822644999999994</v>
      </c>
      <c r="Q49" s="24">
        <f t="shared" si="4"/>
        <v>37.993844999999993</v>
      </c>
      <c r="R49" s="24">
        <f t="shared" si="4"/>
        <v>39.345507499999997</v>
      </c>
      <c r="S49" s="24">
        <f t="shared" si="4"/>
        <v>39.512977499999998</v>
      </c>
      <c r="T49" s="24">
        <f t="shared" si="4"/>
        <v>39.366815000000003</v>
      </c>
      <c r="U49" s="24">
        <f t="shared" si="4"/>
        <v>40.421162500000001</v>
      </c>
      <c r="V49" s="24">
        <f t="shared" si="4"/>
        <v>41.248824999999997</v>
      </c>
      <c r="W49" s="24">
        <f t="shared" si="4"/>
        <v>41.877727499999992</v>
      </c>
      <c r="X49" s="24">
        <f t="shared" si="4"/>
        <v>42.052552499999997</v>
      </c>
      <c r="Y49" s="24">
        <f t="shared" si="4"/>
        <v>41.212687500000001</v>
      </c>
      <c r="Z49" s="24">
        <f t="shared" si="4"/>
        <v>40.332282500000005</v>
      </c>
      <c r="AA49" s="24">
        <f t="shared" si="4"/>
        <v>38.493955</v>
      </c>
      <c r="AB49" s="24">
        <f t="shared" si="4"/>
        <v>37.272792500000001</v>
      </c>
      <c r="AC49" s="24">
        <f t="shared" si="4"/>
        <v>37.315674999999999</v>
      </c>
      <c r="AD49" s="24">
        <f t="shared" si="4"/>
        <v>36.522257499999995</v>
      </c>
      <c r="AE49" s="24">
        <f t="shared" si="4"/>
        <v>36.355405000000005</v>
      </c>
      <c r="AF49" s="24">
        <f t="shared" si="4"/>
        <v>36.124030000000005</v>
      </c>
      <c r="AG49" s="24">
        <f t="shared" si="4"/>
        <v>37.5783725</v>
      </c>
      <c r="AH49" s="24">
        <f t="shared" si="4"/>
        <v>40.038575000000002</v>
      </c>
      <c r="AI49" s="24">
        <f t="shared" si="4"/>
        <v>42.700492500000003</v>
      </c>
      <c r="AJ49" s="24">
        <f t="shared" si="4"/>
        <v>46.8366325</v>
      </c>
      <c r="AK49" s="24">
        <f t="shared" si="4"/>
        <v>47.194389999999999</v>
      </c>
      <c r="AL49" s="24">
        <f t="shared" si="1"/>
        <v>47.933167499999996</v>
      </c>
      <c r="AM49" s="24">
        <f t="shared" si="2"/>
        <v>48.128569999999996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</row>
    <row r="50" spans="2:51" x14ac:dyDescent="0.25">
      <c r="B50" s="1" t="s">
        <v>9</v>
      </c>
      <c r="C50" s="24">
        <f t="shared" ref="C50:AK57" si="5">SUM(C18:F18)/4</f>
        <v>37.264337499999996</v>
      </c>
      <c r="D50" s="24">
        <f t="shared" si="5"/>
        <v>37.377034999999999</v>
      </c>
      <c r="E50" s="24">
        <f t="shared" si="5"/>
        <v>37.359189999999998</v>
      </c>
      <c r="F50" s="24">
        <f t="shared" si="5"/>
        <v>37.073420000000006</v>
      </c>
      <c r="G50" s="24">
        <f t="shared" si="5"/>
        <v>38.204952500000005</v>
      </c>
      <c r="H50" s="24">
        <f t="shared" si="5"/>
        <v>38.036012500000005</v>
      </c>
      <c r="I50" s="24">
        <f t="shared" si="5"/>
        <v>39.757100000000001</v>
      </c>
      <c r="J50" s="24">
        <f t="shared" si="5"/>
        <v>40.5459125</v>
      </c>
      <c r="K50" s="24">
        <f t="shared" si="5"/>
        <v>40.535052499999999</v>
      </c>
      <c r="L50" s="24">
        <f t="shared" si="5"/>
        <v>40.696819999999995</v>
      </c>
      <c r="M50" s="24">
        <f t="shared" si="5"/>
        <v>39.985455000000002</v>
      </c>
      <c r="N50" s="24">
        <f t="shared" si="5"/>
        <v>38.708185</v>
      </c>
      <c r="O50" s="24">
        <f t="shared" si="5"/>
        <v>38.629919999999998</v>
      </c>
      <c r="P50" s="24">
        <f t="shared" si="5"/>
        <v>38.054742500000003</v>
      </c>
      <c r="Q50" s="24">
        <f t="shared" si="5"/>
        <v>38.706087499999995</v>
      </c>
      <c r="R50" s="24">
        <f t="shared" si="5"/>
        <v>40.10613</v>
      </c>
      <c r="S50" s="24">
        <f t="shared" si="5"/>
        <v>41.516557500000005</v>
      </c>
      <c r="T50" s="24">
        <f t="shared" si="5"/>
        <v>43.84281</v>
      </c>
      <c r="U50" s="24">
        <f t="shared" si="5"/>
        <v>43.503394999999998</v>
      </c>
      <c r="V50" s="24">
        <f t="shared" si="5"/>
        <v>44.282404999999997</v>
      </c>
      <c r="W50" s="24">
        <f t="shared" si="5"/>
        <v>43.168112499999999</v>
      </c>
      <c r="X50" s="24">
        <f t="shared" si="5"/>
        <v>41.901707500000001</v>
      </c>
      <c r="Y50" s="24">
        <f t="shared" si="5"/>
        <v>41.216315000000002</v>
      </c>
      <c r="Z50" s="24">
        <f t="shared" si="5"/>
        <v>40.890167499999997</v>
      </c>
      <c r="AA50" s="24">
        <f t="shared" si="5"/>
        <v>41.938522499999998</v>
      </c>
      <c r="AB50" s="24">
        <f t="shared" si="5"/>
        <v>44.072794999999999</v>
      </c>
      <c r="AC50" s="24">
        <f t="shared" si="5"/>
        <v>44.4433425</v>
      </c>
      <c r="AD50" s="24">
        <f t="shared" si="5"/>
        <v>44.478814999999997</v>
      </c>
      <c r="AE50" s="24">
        <f t="shared" si="5"/>
        <v>44.344797499999999</v>
      </c>
      <c r="AF50" s="24">
        <f t="shared" si="5"/>
        <v>43.070284999999998</v>
      </c>
      <c r="AG50" s="24">
        <f t="shared" si="5"/>
        <v>46.234327499999999</v>
      </c>
      <c r="AH50" s="24">
        <f t="shared" si="5"/>
        <v>49.019285000000004</v>
      </c>
      <c r="AI50" s="24">
        <f t="shared" si="5"/>
        <v>48.946442500000003</v>
      </c>
      <c r="AJ50" s="24">
        <f t="shared" si="5"/>
        <v>51.243295000000003</v>
      </c>
      <c r="AK50" s="24">
        <f t="shared" si="5"/>
        <v>51.93197</v>
      </c>
      <c r="AL50" s="24">
        <f t="shared" si="1"/>
        <v>50.817932499999998</v>
      </c>
      <c r="AM50" s="24">
        <f t="shared" si="2"/>
        <v>51.452744999999993</v>
      </c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</row>
    <row r="51" spans="2:51" x14ac:dyDescent="0.25">
      <c r="B51" s="1" t="s">
        <v>10</v>
      </c>
      <c r="C51" s="24">
        <f t="shared" si="5"/>
        <v>34.032675000000005</v>
      </c>
      <c r="D51" s="24">
        <f t="shared" si="5"/>
        <v>34.234494999999995</v>
      </c>
      <c r="E51" s="24">
        <f t="shared" si="5"/>
        <v>31.770107499999998</v>
      </c>
      <c r="F51" s="24">
        <f t="shared" si="5"/>
        <v>30.762397499999999</v>
      </c>
      <c r="G51" s="24">
        <f t="shared" si="5"/>
        <v>31.148629999999997</v>
      </c>
      <c r="H51" s="24">
        <f t="shared" si="5"/>
        <v>29.787602500000002</v>
      </c>
      <c r="I51" s="24">
        <f t="shared" si="5"/>
        <v>30.889315</v>
      </c>
      <c r="J51" s="24">
        <f t="shared" si="5"/>
        <v>30.677010000000003</v>
      </c>
      <c r="K51" s="24">
        <f t="shared" si="5"/>
        <v>31.239385000000002</v>
      </c>
      <c r="L51" s="24">
        <f t="shared" si="5"/>
        <v>31.2670575</v>
      </c>
      <c r="M51" s="24">
        <f t="shared" si="5"/>
        <v>31.351914999999998</v>
      </c>
      <c r="N51" s="24">
        <f t="shared" si="5"/>
        <v>31.205944999999996</v>
      </c>
      <c r="O51" s="24">
        <f t="shared" si="5"/>
        <v>30.266712499999997</v>
      </c>
      <c r="P51" s="24">
        <f t="shared" si="5"/>
        <v>31.777537499999998</v>
      </c>
      <c r="Q51" s="24">
        <f t="shared" si="5"/>
        <v>32.041335000000004</v>
      </c>
      <c r="R51" s="24">
        <f t="shared" si="5"/>
        <v>32.827865000000003</v>
      </c>
      <c r="S51" s="24">
        <f t="shared" si="5"/>
        <v>34.761647500000002</v>
      </c>
      <c r="T51" s="24">
        <f t="shared" si="5"/>
        <v>36.173000000000002</v>
      </c>
      <c r="U51" s="24">
        <f t="shared" si="5"/>
        <v>37.731009999999998</v>
      </c>
      <c r="V51" s="24">
        <f t="shared" si="5"/>
        <v>40.044460000000001</v>
      </c>
      <c r="W51" s="24">
        <f t="shared" si="5"/>
        <v>40.708282500000003</v>
      </c>
      <c r="X51" s="24">
        <f t="shared" si="5"/>
        <v>41.228337500000002</v>
      </c>
      <c r="Y51" s="24">
        <f t="shared" si="5"/>
        <v>42.831967500000005</v>
      </c>
      <c r="Z51" s="24">
        <f t="shared" si="5"/>
        <v>42.440525000000001</v>
      </c>
      <c r="AA51" s="24">
        <f t="shared" si="5"/>
        <v>41.992087499999997</v>
      </c>
      <c r="AB51" s="24">
        <f t="shared" si="5"/>
        <v>40.948925000000003</v>
      </c>
      <c r="AC51" s="24">
        <f t="shared" si="5"/>
        <v>39.244455000000002</v>
      </c>
      <c r="AD51" s="24">
        <f t="shared" si="5"/>
        <v>38.715399999999995</v>
      </c>
      <c r="AE51" s="24">
        <f t="shared" si="5"/>
        <v>39.183297499999995</v>
      </c>
      <c r="AF51" s="24">
        <f t="shared" si="5"/>
        <v>38.611334999999997</v>
      </c>
      <c r="AG51" s="24">
        <f t="shared" si="5"/>
        <v>40.208147500000003</v>
      </c>
      <c r="AH51" s="24">
        <f t="shared" si="5"/>
        <v>43.921732500000005</v>
      </c>
      <c r="AI51" s="24">
        <f t="shared" si="5"/>
        <v>43.205629999999999</v>
      </c>
      <c r="AJ51" s="24">
        <f t="shared" si="5"/>
        <v>44.717307499999997</v>
      </c>
      <c r="AK51" s="24">
        <f t="shared" si="5"/>
        <v>43.629372499999995</v>
      </c>
      <c r="AL51" s="24">
        <f t="shared" si="1"/>
        <v>40.634682499999997</v>
      </c>
      <c r="AM51" s="24">
        <f t="shared" si="2"/>
        <v>40.865825000000001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</row>
    <row r="52" spans="2:51" x14ac:dyDescent="0.25">
      <c r="B52" s="1" t="s">
        <v>11</v>
      </c>
      <c r="C52" s="24">
        <f t="shared" si="5"/>
        <v>26.418117500000001</v>
      </c>
      <c r="D52" s="24">
        <f t="shared" si="5"/>
        <v>27.499522500000001</v>
      </c>
      <c r="E52" s="24">
        <f t="shared" si="5"/>
        <v>27.240752499999999</v>
      </c>
      <c r="F52" s="24">
        <f t="shared" si="5"/>
        <v>27.898062499999998</v>
      </c>
      <c r="G52" s="24">
        <f t="shared" si="5"/>
        <v>28.601482500000003</v>
      </c>
      <c r="H52" s="24">
        <f t="shared" si="5"/>
        <v>27.776825000000002</v>
      </c>
      <c r="I52" s="24">
        <f t="shared" si="5"/>
        <v>28.638910000000003</v>
      </c>
      <c r="J52" s="24">
        <f t="shared" si="5"/>
        <v>28.199954999999999</v>
      </c>
      <c r="K52" s="24">
        <f t="shared" si="5"/>
        <v>26.47129</v>
      </c>
      <c r="L52" s="24">
        <f t="shared" si="5"/>
        <v>25.78848</v>
      </c>
      <c r="M52" s="24">
        <f t="shared" si="5"/>
        <v>23.909854999999997</v>
      </c>
      <c r="N52" s="24">
        <f t="shared" si="5"/>
        <v>24.166392500000001</v>
      </c>
      <c r="O52" s="24">
        <f t="shared" si="5"/>
        <v>25.8705675</v>
      </c>
      <c r="P52" s="24">
        <f t="shared" si="5"/>
        <v>27.5998625</v>
      </c>
      <c r="Q52" s="24">
        <f t="shared" si="5"/>
        <v>29.746937499999998</v>
      </c>
      <c r="R52" s="24">
        <f t="shared" si="5"/>
        <v>30.079445</v>
      </c>
      <c r="S52" s="24">
        <f t="shared" si="5"/>
        <v>29.685175000000001</v>
      </c>
      <c r="T52" s="24">
        <f t="shared" si="5"/>
        <v>30.936770000000003</v>
      </c>
      <c r="U52" s="24">
        <f t="shared" si="5"/>
        <v>31.767070000000004</v>
      </c>
      <c r="V52" s="24">
        <f t="shared" si="5"/>
        <v>33.533927500000004</v>
      </c>
      <c r="W52" s="24">
        <f t="shared" si="5"/>
        <v>35.453027499999997</v>
      </c>
      <c r="X52" s="24">
        <f t="shared" si="5"/>
        <v>35.403857500000001</v>
      </c>
      <c r="Y52" s="24">
        <f t="shared" si="5"/>
        <v>36.020609999999998</v>
      </c>
      <c r="Z52" s="24">
        <f t="shared" si="5"/>
        <v>36.142970000000005</v>
      </c>
      <c r="AA52" s="24">
        <f t="shared" si="5"/>
        <v>36.098102499999996</v>
      </c>
      <c r="AB52" s="24">
        <f t="shared" si="5"/>
        <v>35.224525</v>
      </c>
      <c r="AC52" s="24">
        <f t="shared" si="5"/>
        <v>33.9527225</v>
      </c>
      <c r="AD52" s="24">
        <f t="shared" si="5"/>
        <v>32.739647499999997</v>
      </c>
      <c r="AE52" s="24">
        <f t="shared" si="5"/>
        <v>31.854677500000001</v>
      </c>
      <c r="AF52" s="24">
        <f t="shared" si="5"/>
        <v>33.389074999999998</v>
      </c>
      <c r="AG52" s="24">
        <f t="shared" si="5"/>
        <v>36.373442499999996</v>
      </c>
      <c r="AH52" s="24">
        <f t="shared" si="5"/>
        <v>38.942435000000003</v>
      </c>
      <c r="AI52" s="24">
        <f t="shared" si="5"/>
        <v>44.00159</v>
      </c>
      <c r="AJ52" s="24">
        <f t="shared" si="5"/>
        <v>44.670695000000002</v>
      </c>
      <c r="AK52" s="24">
        <f t="shared" si="5"/>
        <v>43.706005000000005</v>
      </c>
      <c r="AL52" s="24">
        <f t="shared" si="1"/>
        <v>43.178282500000009</v>
      </c>
      <c r="AM52" s="24">
        <f t="shared" si="2"/>
        <v>40.202962500000005</v>
      </c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</row>
    <row r="53" spans="2:51" x14ac:dyDescent="0.25">
      <c r="B53" s="1" t="s">
        <v>12</v>
      </c>
      <c r="C53" s="24">
        <f t="shared" si="5"/>
        <v>15.873887499999999</v>
      </c>
      <c r="D53" s="24">
        <f t="shared" si="5"/>
        <v>15.9435875</v>
      </c>
      <c r="E53" s="24">
        <f t="shared" si="5"/>
        <v>16.477862500000001</v>
      </c>
      <c r="F53" s="24">
        <f t="shared" si="5"/>
        <v>16.737757500000001</v>
      </c>
      <c r="G53" s="24">
        <f t="shared" si="5"/>
        <v>17.164217499999999</v>
      </c>
      <c r="H53" s="24">
        <f t="shared" si="5"/>
        <v>16.296357500000003</v>
      </c>
      <c r="I53" s="24">
        <f t="shared" si="5"/>
        <v>15.51351</v>
      </c>
      <c r="J53" s="24">
        <f t="shared" si="5"/>
        <v>15.652682500000001</v>
      </c>
      <c r="K53" s="24">
        <f t="shared" si="5"/>
        <v>15.410080000000001</v>
      </c>
      <c r="L53" s="24">
        <f t="shared" si="5"/>
        <v>15.76693</v>
      </c>
      <c r="M53" s="24">
        <f t="shared" si="5"/>
        <v>15.246410000000001</v>
      </c>
      <c r="N53" s="24">
        <f t="shared" si="5"/>
        <v>15.358000000000001</v>
      </c>
      <c r="O53" s="24">
        <f t="shared" si="5"/>
        <v>16.893257500000001</v>
      </c>
      <c r="P53" s="24">
        <f t="shared" si="5"/>
        <v>18.384027499999998</v>
      </c>
      <c r="Q53" s="24">
        <f t="shared" si="5"/>
        <v>21.466312499999997</v>
      </c>
      <c r="R53" s="24">
        <f t="shared" si="5"/>
        <v>22.806829999999998</v>
      </c>
      <c r="S53" s="24">
        <f t="shared" si="5"/>
        <v>23.214572499999999</v>
      </c>
      <c r="T53" s="24">
        <f t="shared" si="5"/>
        <v>23.221045</v>
      </c>
      <c r="U53" s="24">
        <f t="shared" si="5"/>
        <v>21.937795000000001</v>
      </c>
      <c r="V53" s="24">
        <f t="shared" si="5"/>
        <v>22.302645000000002</v>
      </c>
      <c r="W53" s="24">
        <f t="shared" si="5"/>
        <v>22.693555000000003</v>
      </c>
      <c r="X53" s="24">
        <f t="shared" si="5"/>
        <v>23.460952500000001</v>
      </c>
      <c r="Y53" s="24">
        <f t="shared" si="5"/>
        <v>23.772282499999999</v>
      </c>
      <c r="Z53" s="24">
        <f t="shared" si="5"/>
        <v>22.965837499999999</v>
      </c>
      <c r="AA53" s="24">
        <f t="shared" si="5"/>
        <v>22.2956</v>
      </c>
      <c r="AB53" s="24">
        <f t="shared" si="5"/>
        <v>21.2876075</v>
      </c>
      <c r="AC53" s="24">
        <f t="shared" si="5"/>
        <v>21.408915</v>
      </c>
      <c r="AD53" s="24">
        <f t="shared" si="5"/>
        <v>20.963445</v>
      </c>
      <c r="AE53" s="24">
        <f t="shared" si="5"/>
        <v>20.721012500000001</v>
      </c>
      <c r="AF53" s="24">
        <f t="shared" si="5"/>
        <v>21.213274999999999</v>
      </c>
      <c r="AG53" s="24">
        <f t="shared" si="5"/>
        <v>21.7438425</v>
      </c>
      <c r="AH53" s="24">
        <f t="shared" si="5"/>
        <v>23.741132499999999</v>
      </c>
      <c r="AI53" s="24">
        <f t="shared" si="5"/>
        <v>24.865919999999999</v>
      </c>
      <c r="AJ53" s="24">
        <f t="shared" si="5"/>
        <v>25.0165325</v>
      </c>
      <c r="AK53" s="24">
        <f t="shared" si="5"/>
        <v>24.244070000000001</v>
      </c>
      <c r="AL53" s="24">
        <f t="shared" si="1"/>
        <v>22.227842500000001</v>
      </c>
      <c r="AM53" s="24">
        <f t="shared" si="2"/>
        <v>21.396769999999997</v>
      </c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</row>
    <row r="54" spans="2:51" x14ac:dyDescent="0.25">
      <c r="B54" s="1" t="s">
        <v>85</v>
      </c>
      <c r="C54" s="24">
        <f t="shared" si="5"/>
        <v>18.403585</v>
      </c>
      <c r="D54" s="24">
        <f t="shared" si="5"/>
        <v>18.990002499999999</v>
      </c>
      <c r="E54" s="24">
        <f t="shared" si="5"/>
        <v>19.1106275</v>
      </c>
      <c r="F54" s="24">
        <f t="shared" si="5"/>
        <v>18.723775</v>
      </c>
      <c r="G54" s="24">
        <f t="shared" si="5"/>
        <v>18.352542499999998</v>
      </c>
      <c r="H54" s="24">
        <f t="shared" si="5"/>
        <v>17.607934999999998</v>
      </c>
      <c r="I54" s="24">
        <f t="shared" si="5"/>
        <v>17.120137499999998</v>
      </c>
      <c r="J54" s="24">
        <f t="shared" si="5"/>
        <v>17.039557500000001</v>
      </c>
      <c r="K54" s="24">
        <f t="shared" si="5"/>
        <v>17.706872499999999</v>
      </c>
      <c r="L54" s="24">
        <f t="shared" si="5"/>
        <v>19.548760000000001</v>
      </c>
      <c r="M54" s="24">
        <f t="shared" si="5"/>
        <v>20.903015</v>
      </c>
      <c r="N54" s="24">
        <f t="shared" si="5"/>
        <v>22.8391825</v>
      </c>
      <c r="O54" s="24">
        <f t="shared" si="5"/>
        <v>23.860542500000001</v>
      </c>
      <c r="P54" s="24">
        <f t="shared" si="5"/>
        <v>23.942422500000003</v>
      </c>
      <c r="Q54" s="24">
        <f t="shared" si="5"/>
        <v>23.548597500000003</v>
      </c>
      <c r="R54" s="24">
        <f t="shared" si="5"/>
        <v>23.2177325</v>
      </c>
      <c r="S54" s="24">
        <f t="shared" si="5"/>
        <v>24.653575000000004</v>
      </c>
      <c r="T54" s="24">
        <f t="shared" si="5"/>
        <v>25.458937500000001</v>
      </c>
      <c r="U54" s="24">
        <f t="shared" si="5"/>
        <v>25.955134999999999</v>
      </c>
      <c r="V54" s="24">
        <f t="shared" si="5"/>
        <v>26.150355000000001</v>
      </c>
      <c r="W54" s="24">
        <f t="shared" si="5"/>
        <v>24.787179999999999</v>
      </c>
      <c r="X54" s="24">
        <f t="shared" si="5"/>
        <v>23.48704</v>
      </c>
      <c r="Y54" s="24">
        <f t="shared" si="5"/>
        <v>23.370835</v>
      </c>
      <c r="Z54" s="24">
        <f t="shared" si="5"/>
        <v>23.030759999999997</v>
      </c>
      <c r="AA54" s="24">
        <f t="shared" si="5"/>
        <v>23.142510000000001</v>
      </c>
      <c r="AB54" s="24">
        <f t="shared" si="5"/>
        <v>23.924925000000002</v>
      </c>
      <c r="AC54" s="24">
        <f t="shared" si="5"/>
        <v>22.701149999999998</v>
      </c>
      <c r="AD54" s="24">
        <f t="shared" si="5"/>
        <v>22.303227500000002</v>
      </c>
      <c r="AE54" s="24">
        <f t="shared" si="5"/>
        <v>21.992585000000002</v>
      </c>
      <c r="AF54" s="24">
        <f t="shared" si="5"/>
        <v>21.150395</v>
      </c>
      <c r="AG54" s="24">
        <f t="shared" si="5"/>
        <v>24.016507500000003</v>
      </c>
      <c r="AH54" s="24">
        <f t="shared" si="5"/>
        <v>25.479950000000002</v>
      </c>
      <c r="AI54" s="24">
        <f t="shared" si="5"/>
        <v>27.118022500000002</v>
      </c>
      <c r="AJ54" s="24">
        <f t="shared" si="5"/>
        <v>27.258852500000003</v>
      </c>
      <c r="AK54" s="24">
        <f t="shared" si="5"/>
        <v>27.640212500000004</v>
      </c>
      <c r="AL54" s="24">
        <f t="shared" si="1"/>
        <v>27.112964999999999</v>
      </c>
      <c r="AM54" s="24">
        <f t="shared" si="2"/>
        <v>26.433589999999999</v>
      </c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</row>
    <row r="55" spans="2:51" x14ac:dyDescent="0.25">
      <c r="B55" s="1" t="s">
        <v>13</v>
      </c>
      <c r="C55" s="24">
        <f t="shared" si="5"/>
        <v>22.889979999999998</v>
      </c>
      <c r="D55" s="24">
        <f t="shared" si="5"/>
        <v>22.419409999999999</v>
      </c>
      <c r="E55" s="24">
        <f t="shared" si="5"/>
        <v>21.349172500000002</v>
      </c>
      <c r="F55" s="24">
        <f t="shared" si="5"/>
        <v>19.806995000000001</v>
      </c>
      <c r="G55" s="24">
        <f t="shared" si="5"/>
        <v>19.413125000000001</v>
      </c>
      <c r="H55" s="24">
        <f t="shared" si="5"/>
        <v>18.62743</v>
      </c>
      <c r="I55" s="24">
        <f t="shared" si="5"/>
        <v>18.7077375</v>
      </c>
      <c r="J55" s="24">
        <f t="shared" si="5"/>
        <v>19.0758075</v>
      </c>
      <c r="K55" s="24">
        <f t="shared" si="5"/>
        <v>18.8187225</v>
      </c>
      <c r="L55" s="24">
        <f t="shared" si="5"/>
        <v>19.180047500000001</v>
      </c>
      <c r="M55" s="24">
        <f t="shared" si="5"/>
        <v>19.724340000000002</v>
      </c>
      <c r="N55" s="24">
        <f t="shared" si="5"/>
        <v>19.830970000000001</v>
      </c>
      <c r="O55" s="24">
        <f t="shared" si="5"/>
        <v>20.418017500000001</v>
      </c>
      <c r="P55" s="24">
        <f t="shared" si="5"/>
        <v>20.525467500000001</v>
      </c>
      <c r="Q55" s="24">
        <f t="shared" si="5"/>
        <v>21.026600000000002</v>
      </c>
      <c r="R55" s="24">
        <f t="shared" si="5"/>
        <v>21.4688075</v>
      </c>
      <c r="S55" s="24">
        <f t="shared" si="5"/>
        <v>22.130220000000001</v>
      </c>
      <c r="T55" s="24">
        <f t="shared" si="5"/>
        <v>22.896952500000001</v>
      </c>
      <c r="U55" s="24">
        <f t="shared" si="5"/>
        <v>23.369417499999997</v>
      </c>
      <c r="V55" s="24">
        <f t="shared" si="5"/>
        <v>24.072517500000004</v>
      </c>
      <c r="W55" s="24">
        <f t="shared" si="5"/>
        <v>23.987479999999998</v>
      </c>
      <c r="X55" s="24">
        <f t="shared" si="5"/>
        <v>24.307005000000004</v>
      </c>
      <c r="Y55" s="24">
        <f t="shared" si="5"/>
        <v>24.485060000000004</v>
      </c>
      <c r="Z55" s="24">
        <f t="shared" si="5"/>
        <v>24.505267500000002</v>
      </c>
      <c r="AA55" s="24">
        <f t="shared" si="5"/>
        <v>24.8578625</v>
      </c>
      <c r="AB55" s="24">
        <f t="shared" si="5"/>
        <v>25.250489999999999</v>
      </c>
      <c r="AC55" s="24">
        <f t="shared" si="5"/>
        <v>25.051785000000002</v>
      </c>
      <c r="AD55" s="24">
        <f t="shared" si="5"/>
        <v>24.984247500000002</v>
      </c>
      <c r="AE55" s="24">
        <f t="shared" si="5"/>
        <v>24.517069999999997</v>
      </c>
      <c r="AF55" s="24">
        <f t="shared" si="5"/>
        <v>24.339534999999998</v>
      </c>
      <c r="AG55" s="24">
        <f t="shared" si="5"/>
        <v>25.724572500000001</v>
      </c>
      <c r="AH55" s="24">
        <f t="shared" si="5"/>
        <v>26.984972500000001</v>
      </c>
      <c r="AI55" s="24">
        <f t="shared" si="5"/>
        <v>28.109657500000001</v>
      </c>
      <c r="AJ55" s="24">
        <f t="shared" si="5"/>
        <v>29.797082500000002</v>
      </c>
      <c r="AK55" s="24">
        <f t="shared" si="5"/>
        <v>28.734840000000002</v>
      </c>
      <c r="AL55" s="24">
        <f t="shared" si="1"/>
        <v>27.649282500000002</v>
      </c>
      <c r="AM55" s="24">
        <f t="shared" si="2"/>
        <v>27.025812500000001</v>
      </c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</row>
    <row r="56" spans="2:51" x14ac:dyDescent="0.25">
      <c r="B56" s="1" t="s">
        <v>14</v>
      </c>
      <c r="C56" s="24">
        <f t="shared" si="5"/>
        <v>13.242889999999999</v>
      </c>
      <c r="D56" s="24">
        <f t="shared" si="5"/>
        <v>12.6921675</v>
      </c>
      <c r="E56" s="24">
        <f t="shared" si="5"/>
        <v>11.715255000000001</v>
      </c>
      <c r="F56" s="24">
        <f t="shared" si="5"/>
        <v>11.0830725</v>
      </c>
      <c r="G56" s="24">
        <f t="shared" si="5"/>
        <v>10.692935</v>
      </c>
      <c r="H56" s="24">
        <f t="shared" si="5"/>
        <v>10.178445</v>
      </c>
      <c r="I56" s="24">
        <f t="shared" si="5"/>
        <v>10.38176</v>
      </c>
      <c r="J56" s="24">
        <f t="shared" si="5"/>
        <v>11.3083825</v>
      </c>
      <c r="K56" s="24">
        <f t="shared" si="5"/>
        <v>11.606910000000001</v>
      </c>
      <c r="L56" s="24">
        <f t="shared" si="5"/>
        <v>12.710027500000001</v>
      </c>
      <c r="M56" s="24">
        <f t="shared" si="5"/>
        <v>13.3537775</v>
      </c>
      <c r="N56" s="24">
        <f t="shared" si="5"/>
        <v>13.000245</v>
      </c>
      <c r="O56" s="24">
        <f t="shared" si="5"/>
        <v>13.1276975</v>
      </c>
      <c r="P56" s="24">
        <f t="shared" si="5"/>
        <v>13.1851375</v>
      </c>
      <c r="Q56" s="24">
        <f t="shared" si="5"/>
        <v>12.889465000000001</v>
      </c>
      <c r="R56" s="24">
        <f t="shared" si="5"/>
        <v>12.8337375</v>
      </c>
      <c r="S56" s="24">
        <f t="shared" si="5"/>
        <v>13.021590000000002</v>
      </c>
      <c r="T56" s="24">
        <f t="shared" si="5"/>
        <v>13.630577500000001</v>
      </c>
      <c r="U56" s="24">
        <f t="shared" si="5"/>
        <v>14.77111</v>
      </c>
      <c r="V56" s="24">
        <f t="shared" si="5"/>
        <v>15.06133</v>
      </c>
      <c r="W56" s="24">
        <f t="shared" si="5"/>
        <v>15.9128325</v>
      </c>
      <c r="X56" s="24">
        <f t="shared" si="5"/>
        <v>16.0376425</v>
      </c>
      <c r="Y56" s="24">
        <f t="shared" si="5"/>
        <v>15.939815000000001</v>
      </c>
      <c r="Z56" s="24">
        <f t="shared" si="5"/>
        <v>16.621957500000001</v>
      </c>
      <c r="AA56" s="24">
        <f t="shared" si="5"/>
        <v>16.540042499999998</v>
      </c>
      <c r="AB56" s="24">
        <f t="shared" si="5"/>
        <v>16.526060000000001</v>
      </c>
      <c r="AC56" s="24">
        <f t="shared" si="5"/>
        <v>16.4339075</v>
      </c>
      <c r="AD56" s="24">
        <f t="shared" si="5"/>
        <v>16.252587500000001</v>
      </c>
      <c r="AE56" s="24">
        <f t="shared" si="5"/>
        <v>16.295069999999999</v>
      </c>
      <c r="AF56" s="24">
        <f t="shared" si="5"/>
        <v>15.871020000000001</v>
      </c>
      <c r="AG56" s="24">
        <f t="shared" si="5"/>
        <v>18.358995</v>
      </c>
      <c r="AH56" s="24">
        <f t="shared" si="5"/>
        <v>21.106772499999998</v>
      </c>
      <c r="AI56" s="24">
        <f t="shared" si="5"/>
        <v>22.6030175</v>
      </c>
      <c r="AJ56" s="24">
        <f t="shared" si="5"/>
        <v>24.766237499999999</v>
      </c>
      <c r="AK56" s="24">
        <f t="shared" si="5"/>
        <v>23.915395</v>
      </c>
      <c r="AL56" s="24">
        <f t="shared" si="1"/>
        <v>22.959622499999998</v>
      </c>
      <c r="AM56" s="24">
        <f t="shared" si="2"/>
        <v>22.099047499999998</v>
      </c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</row>
    <row r="57" spans="2:51" x14ac:dyDescent="0.25">
      <c r="B57" s="1" t="s">
        <v>15</v>
      </c>
      <c r="C57" s="24">
        <f t="shared" si="5"/>
        <v>9.6173575000000007</v>
      </c>
      <c r="D57" s="24">
        <f t="shared" si="5"/>
        <v>8.8691300000000002</v>
      </c>
      <c r="E57" s="24">
        <f t="shared" si="5"/>
        <v>8.1519075000000001</v>
      </c>
      <c r="F57" s="24">
        <f t="shared" si="5"/>
        <v>7.8657599999999999</v>
      </c>
      <c r="G57" s="24">
        <f t="shared" si="5"/>
        <v>8.2143824999999993</v>
      </c>
      <c r="H57" s="24">
        <f t="shared" si="5"/>
        <v>8.0774900000000009</v>
      </c>
      <c r="I57" s="24">
        <f t="shared" si="5"/>
        <v>8.4937074999999993</v>
      </c>
      <c r="J57" s="24">
        <f t="shared" si="5"/>
        <v>8.343630000000001</v>
      </c>
      <c r="K57" s="24">
        <f t="shared" si="5"/>
        <v>8.2714975000000006</v>
      </c>
      <c r="L57" s="24">
        <f t="shared" si="5"/>
        <v>8.8381974999999997</v>
      </c>
      <c r="M57" s="24">
        <f t="shared" ref="M57:AK57" si="6">SUM(M25:P25)/4</f>
        <v>9.9532150000000001</v>
      </c>
      <c r="N57" s="24">
        <f t="shared" si="6"/>
        <v>10.715325</v>
      </c>
      <c r="O57" s="24">
        <f t="shared" si="6"/>
        <v>10.911222499999999</v>
      </c>
      <c r="P57" s="24">
        <f t="shared" si="6"/>
        <v>10.970902499999999</v>
      </c>
      <c r="Q57" s="24">
        <f t="shared" si="6"/>
        <v>10.293035</v>
      </c>
      <c r="R57" s="24">
        <f t="shared" si="6"/>
        <v>10.8321775</v>
      </c>
      <c r="S57" s="24">
        <f t="shared" si="6"/>
        <v>11.725490000000001</v>
      </c>
      <c r="T57" s="24">
        <f t="shared" si="6"/>
        <v>12.37495</v>
      </c>
      <c r="U57" s="24">
        <f t="shared" si="6"/>
        <v>12.046345000000001</v>
      </c>
      <c r="V57" s="24">
        <f t="shared" si="6"/>
        <v>12.029065000000001</v>
      </c>
      <c r="W57" s="24">
        <f t="shared" si="6"/>
        <v>11.706052500000002</v>
      </c>
      <c r="X57" s="24">
        <f t="shared" si="6"/>
        <v>10.579780000000001</v>
      </c>
      <c r="Y57" s="24">
        <f t="shared" si="6"/>
        <v>11.71462</v>
      </c>
      <c r="Z57" s="24">
        <f t="shared" si="6"/>
        <v>11.96537</v>
      </c>
      <c r="AA57" s="24">
        <f t="shared" si="6"/>
        <v>12.138344999999999</v>
      </c>
      <c r="AB57" s="24">
        <f t="shared" si="6"/>
        <v>12.760254999999999</v>
      </c>
      <c r="AC57" s="24">
        <f t="shared" si="6"/>
        <v>12.40072</v>
      </c>
      <c r="AD57" s="24">
        <f t="shared" si="6"/>
        <v>11.810645000000001</v>
      </c>
      <c r="AE57" s="24">
        <f t="shared" si="6"/>
        <v>11.404227500000001</v>
      </c>
      <c r="AF57" s="24">
        <f t="shared" si="6"/>
        <v>11.959465</v>
      </c>
      <c r="AG57" s="24">
        <f t="shared" si="6"/>
        <v>12.8896725</v>
      </c>
      <c r="AH57" s="24">
        <f t="shared" si="6"/>
        <v>13.042669999999999</v>
      </c>
      <c r="AI57" s="24">
        <f t="shared" si="6"/>
        <v>13.318862499999998</v>
      </c>
      <c r="AJ57" s="24">
        <f t="shared" si="6"/>
        <v>12.37677</v>
      </c>
      <c r="AK57" s="24">
        <f t="shared" si="6"/>
        <v>11.831049999999999</v>
      </c>
      <c r="AL57" s="24">
        <f t="shared" si="1"/>
        <v>12.745854999999999</v>
      </c>
      <c r="AM57" s="24">
        <f t="shared" si="2"/>
        <v>12.638904999999999</v>
      </c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</row>
    <row r="58" spans="2:51" x14ac:dyDescent="0.25">
      <c r="B58" s="1" t="s">
        <v>16</v>
      </c>
      <c r="C58" s="24">
        <f t="shared" ref="C58:AK63" si="7">SUM(C26:F26)/4</f>
        <v>9.6346499999999988</v>
      </c>
      <c r="D58" s="24">
        <f t="shared" si="7"/>
        <v>9.792225000000002</v>
      </c>
      <c r="E58" s="24">
        <f t="shared" si="7"/>
        <v>9.5367825000000011</v>
      </c>
      <c r="F58" s="24">
        <f t="shared" si="7"/>
        <v>9.7311575000000001</v>
      </c>
      <c r="G58" s="24">
        <f t="shared" si="7"/>
        <v>9.3335674999999991</v>
      </c>
      <c r="H58" s="24">
        <f t="shared" si="7"/>
        <v>8.139502499999999</v>
      </c>
      <c r="I58" s="24">
        <f t="shared" si="7"/>
        <v>7.5939150000000009</v>
      </c>
      <c r="J58" s="24">
        <f t="shared" si="7"/>
        <v>8.1482025</v>
      </c>
      <c r="K58" s="24">
        <f t="shared" si="7"/>
        <v>7.7945125000000006</v>
      </c>
      <c r="L58" s="24">
        <f t="shared" si="7"/>
        <v>7.1807424999999991</v>
      </c>
      <c r="M58" s="24">
        <f t="shared" si="7"/>
        <v>7.5563650000000004</v>
      </c>
      <c r="N58" s="24">
        <f t="shared" si="7"/>
        <v>7.2497499999999997</v>
      </c>
      <c r="O58" s="24">
        <f t="shared" si="7"/>
        <v>8.7814474999999987</v>
      </c>
      <c r="P58" s="24">
        <f t="shared" si="7"/>
        <v>9.8459700000000012</v>
      </c>
      <c r="Q58" s="24">
        <f t="shared" si="7"/>
        <v>11.0003025</v>
      </c>
      <c r="R58" s="24">
        <f t="shared" si="7"/>
        <v>10.863825</v>
      </c>
      <c r="S58" s="24">
        <f t="shared" si="7"/>
        <v>9.5010899999999996</v>
      </c>
      <c r="T58" s="24">
        <f t="shared" si="7"/>
        <v>9.0151775000000001</v>
      </c>
      <c r="U58" s="24">
        <f t="shared" si="7"/>
        <v>7.8517500000000009</v>
      </c>
      <c r="V58" s="24">
        <f t="shared" si="7"/>
        <v>7.7284200000000007</v>
      </c>
      <c r="W58" s="24">
        <f t="shared" si="7"/>
        <v>7.9589875000000001</v>
      </c>
      <c r="X58" s="24">
        <f t="shared" si="7"/>
        <v>8.1323474999999998</v>
      </c>
      <c r="Y58" s="24">
        <f t="shared" si="7"/>
        <v>8.5274174999999985</v>
      </c>
      <c r="Z58" s="24">
        <f t="shared" si="7"/>
        <v>8.4403074999999994</v>
      </c>
      <c r="AA58" s="24">
        <f t="shared" si="7"/>
        <v>7.9476999999999993</v>
      </c>
      <c r="AB58" s="24">
        <f t="shared" si="7"/>
        <v>6.9593975000000006</v>
      </c>
      <c r="AC58" s="24">
        <f t="shared" si="7"/>
        <v>5.8107975000000005</v>
      </c>
      <c r="AD58" s="24">
        <f t="shared" si="7"/>
        <v>6.0961175000000001</v>
      </c>
      <c r="AE58" s="24">
        <f t="shared" si="7"/>
        <v>6.8205225000000009</v>
      </c>
      <c r="AF58" s="24">
        <f t="shared" si="7"/>
        <v>7.628215</v>
      </c>
      <c r="AG58" s="24">
        <f t="shared" si="7"/>
        <v>8.5649549999999994</v>
      </c>
      <c r="AH58" s="24">
        <f t="shared" si="7"/>
        <v>9.9781774999999993</v>
      </c>
      <c r="AI58" s="24">
        <f t="shared" si="7"/>
        <v>9.9610725000000002</v>
      </c>
      <c r="AJ58" s="24">
        <f t="shared" si="7"/>
        <v>13.4632025</v>
      </c>
      <c r="AK58" s="24">
        <f t="shared" si="7"/>
        <v>13.122914999999999</v>
      </c>
      <c r="AL58" s="24">
        <f t="shared" si="1"/>
        <v>12.5928875</v>
      </c>
      <c r="AM58" s="24">
        <f t="shared" si="2"/>
        <v>11.9407175</v>
      </c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</row>
    <row r="59" spans="2:51" x14ac:dyDescent="0.25">
      <c r="B59" s="1" t="s">
        <v>17</v>
      </c>
      <c r="C59" s="24">
        <f t="shared" si="7"/>
        <v>14.602170000000001</v>
      </c>
      <c r="D59" s="24">
        <f t="shared" si="7"/>
        <v>14.163359999999999</v>
      </c>
      <c r="E59" s="24">
        <f t="shared" si="7"/>
        <v>13.303785</v>
      </c>
      <c r="F59" s="24">
        <f t="shared" si="7"/>
        <v>12.841112500000001</v>
      </c>
      <c r="G59" s="24">
        <f t="shared" si="7"/>
        <v>12.418537500000001</v>
      </c>
      <c r="H59" s="24">
        <f t="shared" si="7"/>
        <v>11.566540000000002</v>
      </c>
      <c r="I59" s="24">
        <f t="shared" si="7"/>
        <v>11.624295</v>
      </c>
      <c r="J59" s="24">
        <f t="shared" si="7"/>
        <v>12.3926</v>
      </c>
      <c r="K59" s="24">
        <f t="shared" si="7"/>
        <v>13.843137499999999</v>
      </c>
      <c r="L59" s="24">
        <f t="shared" si="7"/>
        <v>14.501594999999998</v>
      </c>
      <c r="M59" s="24">
        <f t="shared" si="7"/>
        <v>14.72189</v>
      </c>
      <c r="N59" s="24">
        <f t="shared" si="7"/>
        <v>15.47673</v>
      </c>
      <c r="O59" s="24">
        <f t="shared" si="7"/>
        <v>14.967447499999999</v>
      </c>
      <c r="P59" s="24">
        <f t="shared" si="7"/>
        <v>15.4948275</v>
      </c>
      <c r="Q59" s="24">
        <f t="shared" si="7"/>
        <v>16.200892499999998</v>
      </c>
      <c r="R59" s="24">
        <f t="shared" si="7"/>
        <v>15.058512500000003</v>
      </c>
      <c r="S59" s="24">
        <f t="shared" si="7"/>
        <v>15.226062500000001</v>
      </c>
      <c r="T59" s="24">
        <f t="shared" si="7"/>
        <v>14.520010000000001</v>
      </c>
      <c r="U59" s="24">
        <f t="shared" si="7"/>
        <v>13.7365975</v>
      </c>
      <c r="V59" s="24">
        <f t="shared" si="7"/>
        <v>14.0578875</v>
      </c>
      <c r="W59" s="24">
        <f t="shared" si="7"/>
        <v>13.998637500000001</v>
      </c>
      <c r="X59" s="24">
        <f t="shared" si="7"/>
        <v>15.775929999999999</v>
      </c>
      <c r="Y59" s="24">
        <f t="shared" si="7"/>
        <v>16.6743475</v>
      </c>
      <c r="Z59" s="24">
        <f t="shared" si="7"/>
        <v>17.326967500000002</v>
      </c>
      <c r="AA59" s="24">
        <f t="shared" si="7"/>
        <v>18.416734999999999</v>
      </c>
      <c r="AB59" s="24">
        <f t="shared" si="7"/>
        <v>19.239725</v>
      </c>
      <c r="AC59" s="24">
        <f t="shared" si="7"/>
        <v>19.690694999999998</v>
      </c>
      <c r="AD59" s="24">
        <f t="shared" si="7"/>
        <v>19.7563025</v>
      </c>
      <c r="AE59" s="24">
        <f t="shared" si="7"/>
        <v>17.8714075</v>
      </c>
      <c r="AF59" s="24">
        <f t="shared" si="7"/>
        <v>15.82077</v>
      </c>
      <c r="AG59" s="24">
        <f t="shared" si="7"/>
        <v>16.732622500000002</v>
      </c>
      <c r="AH59" s="24">
        <f t="shared" si="7"/>
        <v>17.515270000000001</v>
      </c>
      <c r="AI59" s="24">
        <f t="shared" si="7"/>
        <v>19.447385000000001</v>
      </c>
      <c r="AJ59" s="24">
        <f t="shared" si="7"/>
        <v>20.538007499999999</v>
      </c>
      <c r="AK59" s="24">
        <f t="shared" si="7"/>
        <v>19.10435</v>
      </c>
      <c r="AL59" s="24">
        <f t="shared" si="1"/>
        <v>17.63814</v>
      </c>
      <c r="AM59" s="24">
        <f t="shared" si="2"/>
        <v>16.734427499999999</v>
      </c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</row>
    <row r="60" spans="2:51" x14ac:dyDescent="0.25">
      <c r="B60" s="1" t="s">
        <v>20</v>
      </c>
      <c r="C60" s="24">
        <f t="shared" si="7"/>
        <v>14.88325</v>
      </c>
      <c r="D60" s="24">
        <f t="shared" si="7"/>
        <v>14.958422500000001</v>
      </c>
      <c r="E60" s="24">
        <f t="shared" si="7"/>
        <v>15.890782500000002</v>
      </c>
      <c r="F60" s="24">
        <f t="shared" si="7"/>
        <v>15.628990000000002</v>
      </c>
      <c r="G60" s="24">
        <f t="shared" si="7"/>
        <v>14.25989</v>
      </c>
      <c r="H60" s="24">
        <f t="shared" si="7"/>
        <v>14.196807499999998</v>
      </c>
      <c r="I60" s="24">
        <f t="shared" si="7"/>
        <v>14.452079999999999</v>
      </c>
      <c r="J60" s="24">
        <f t="shared" si="7"/>
        <v>14.989259999999998</v>
      </c>
      <c r="K60" s="24">
        <f t="shared" si="7"/>
        <v>16.215505</v>
      </c>
      <c r="L60" s="24">
        <f t="shared" si="7"/>
        <v>16.321749999999998</v>
      </c>
      <c r="M60" s="24">
        <f t="shared" si="7"/>
        <v>15.939155000000001</v>
      </c>
      <c r="N60" s="24">
        <f t="shared" si="7"/>
        <v>16.847687499999999</v>
      </c>
      <c r="O60" s="24">
        <f t="shared" si="7"/>
        <v>17.294615</v>
      </c>
      <c r="P60" s="24">
        <f t="shared" si="7"/>
        <v>18.403262500000004</v>
      </c>
      <c r="Q60" s="24">
        <f t="shared" si="7"/>
        <v>18.476815000000002</v>
      </c>
      <c r="R60" s="24">
        <f t="shared" si="7"/>
        <v>18.552875</v>
      </c>
      <c r="S60" s="24">
        <f t="shared" si="7"/>
        <v>18.284177500000002</v>
      </c>
      <c r="T60" s="24">
        <f t="shared" si="7"/>
        <v>17.879760000000001</v>
      </c>
      <c r="U60" s="24">
        <f t="shared" si="7"/>
        <v>18.559037500000002</v>
      </c>
      <c r="V60" s="24">
        <f t="shared" si="7"/>
        <v>18.978090000000002</v>
      </c>
      <c r="W60" s="24">
        <f t="shared" si="7"/>
        <v>20.338372499999998</v>
      </c>
      <c r="X60" s="24">
        <f t="shared" si="7"/>
        <v>20.985074999999998</v>
      </c>
      <c r="Y60" s="24">
        <f t="shared" si="7"/>
        <v>19.6409175</v>
      </c>
      <c r="Z60" s="24">
        <f t="shared" si="7"/>
        <v>18.070975000000001</v>
      </c>
      <c r="AA60" s="24">
        <f t="shared" si="7"/>
        <v>15.9973125</v>
      </c>
      <c r="AB60" s="24">
        <f t="shared" si="7"/>
        <v>16.342762499999999</v>
      </c>
      <c r="AC60" s="24">
        <f t="shared" si="7"/>
        <v>16.99371</v>
      </c>
      <c r="AD60" s="24">
        <f t="shared" si="7"/>
        <v>17.930757499999999</v>
      </c>
      <c r="AE60" s="24">
        <f t="shared" si="7"/>
        <v>18.242917500000001</v>
      </c>
      <c r="AF60" s="24">
        <f t="shared" si="7"/>
        <v>17.915649999999999</v>
      </c>
      <c r="AG60" s="24">
        <f t="shared" si="7"/>
        <v>19.102525</v>
      </c>
      <c r="AH60" s="24">
        <f t="shared" si="7"/>
        <v>21.211120000000001</v>
      </c>
      <c r="AI60" s="24">
        <f t="shared" si="7"/>
        <v>24.473324999999999</v>
      </c>
      <c r="AJ60" s="24">
        <f t="shared" si="7"/>
        <v>27.035662500000001</v>
      </c>
      <c r="AK60" s="24">
        <f t="shared" si="7"/>
        <v>26.749547500000002</v>
      </c>
      <c r="AL60" s="24">
        <f t="shared" si="1"/>
        <v>24.527102500000002</v>
      </c>
      <c r="AM60" s="24">
        <f t="shared" si="2"/>
        <v>20.876124999999998</v>
      </c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</row>
    <row r="61" spans="2:51" x14ac:dyDescent="0.25">
      <c r="B61" s="1" t="s">
        <v>18</v>
      </c>
      <c r="C61" s="24">
        <f t="shared" si="7"/>
        <v>12.533417499999999</v>
      </c>
      <c r="D61" s="24">
        <f t="shared" si="7"/>
        <v>11.9963275</v>
      </c>
      <c r="E61" s="24">
        <f t="shared" si="7"/>
        <v>11.925569999999999</v>
      </c>
      <c r="F61" s="24">
        <f t="shared" si="7"/>
        <v>12.946467499999999</v>
      </c>
      <c r="G61" s="24">
        <f t="shared" si="7"/>
        <v>12.825632499999999</v>
      </c>
      <c r="H61" s="24">
        <f t="shared" si="7"/>
        <v>13.039919999999999</v>
      </c>
      <c r="I61" s="24">
        <f t="shared" si="7"/>
        <v>12.8581775</v>
      </c>
      <c r="J61" s="24">
        <f t="shared" si="7"/>
        <v>11.940542500000001</v>
      </c>
      <c r="K61" s="24">
        <f t="shared" si="7"/>
        <v>10.705590000000001</v>
      </c>
      <c r="L61" s="24">
        <f t="shared" si="7"/>
        <v>11.058999999999999</v>
      </c>
      <c r="M61" s="24">
        <f t="shared" si="7"/>
        <v>11.586680000000001</v>
      </c>
      <c r="N61" s="24">
        <f t="shared" si="7"/>
        <v>13.219069999999999</v>
      </c>
      <c r="O61" s="24">
        <f t="shared" si="7"/>
        <v>15.4847625</v>
      </c>
      <c r="P61" s="24">
        <f t="shared" si="7"/>
        <v>15.4775925</v>
      </c>
      <c r="Q61" s="24">
        <f t="shared" si="7"/>
        <v>16.317147500000001</v>
      </c>
      <c r="R61" s="24">
        <f t="shared" si="7"/>
        <v>16.080547499999998</v>
      </c>
      <c r="S61" s="24">
        <f t="shared" si="7"/>
        <v>15.159772499999999</v>
      </c>
      <c r="T61" s="24">
        <f t="shared" si="7"/>
        <v>14.9340975</v>
      </c>
      <c r="U61" s="24">
        <f t="shared" si="7"/>
        <v>14.204165000000001</v>
      </c>
      <c r="V61" s="24">
        <f t="shared" si="7"/>
        <v>14.084160000000001</v>
      </c>
      <c r="W61" s="24">
        <f t="shared" si="7"/>
        <v>15.342907499999999</v>
      </c>
      <c r="X61" s="24">
        <f t="shared" si="7"/>
        <v>14.7008025</v>
      </c>
      <c r="Y61" s="24">
        <f t="shared" si="7"/>
        <v>14.169280000000001</v>
      </c>
      <c r="Z61" s="24">
        <f t="shared" si="7"/>
        <v>13.469057500000002</v>
      </c>
      <c r="AA61" s="24">
        <f t="shared" si="7"/>
        <v>11.519590000000001</v>
      </c>
      <c r="AB61" s="24">
        <f t="shared" si="7"/>
        <v>11.344237499999998</v>
      </c>
      <c r="AC61" s="24">
        <f t="shared" si="7"/>
        <v>11.707325000000001</v>
      </c>
      <c r="AD61" s="24">
        <f t="shared" si="7"/>
        <v>12.915514999999999</v>
      </c>
      <c r="AE61" s="24">
        <f t="shared" si="7"/>
        <v>14.128427499999999</v>
      </c>
      <c r="AF61" s="24">
        <f t="shared" si="7"/>
        <v>16.859909999999999</v>
      </c>
      <c r="AG61" s="24">
        <f t="shared" si="7"/>
        <v>20.385567500000001</v>
      </c>
      <c r="AH61" s="24">
        <f t="shared" si="7"/>
        <v>20.711062500000001</v>
      </c>
      <c r="AI61" s="24">
        <f t="shared" si="7"/>
        <v>22.236595000000001</v>
      </c>
      <c r="AJ61" s="24">
        <f t="shared" si="7"/>
        <v>21.789837500000001</v>
      </c>
      <c r="AK61" s="24">
        <f t="shared" si="7"/>
        <v>19.685677500000001</v>
      </c>
      <c r="AL61" s="24">
        <f t="shared" si="1"/>
        <v>19.558462499999997</v>
      </c>
      <c r="AM61" s="24">
        <f t="shared" si="2"/>
        <v>18.460570000000001</v>
      </c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</row>
    <row r="62" spans="2:51" x14ac:dyDescent="0.25">
      <c r="B62" s="1" t="s">
        <v>19</v>
      </c>
      <c r="C62" s="24">
        <f t="shared" si="7"/>
        <v>15.093205000000001</v>
      </c>
      <c r="D62" s="24">
        <f t="shared" si="7"/>
        <v>16.686657499999999</v>
      </c>
      <c r="E62" s="24">
        <f t="shared" si="7"/>
        <v>17.133487500000001</v>
      </c>
      <c r="F62" s="24">
        <f t="shared" si="7"/>
        <v>16.8214425</v>
      </c>
      <c r="G62" s="24">
        <f t="shared" si="7"/>
        <v>16.291194999999998</v>
      </c>
      <c r="H62" s="24">
        <f t="shared" si="7"/>
        <v>15.2280525</v>
      </c>
      <c r="I62" s="24">
        <f t="shared" si="7"/>
        <v>14.28547</v>
      </c>
      <c r="J62" s="24">
        <f t="shared" si="7"/>
        <v>13.6535525</v>
      </c>
      <c r="K62" s="24">
        <f t="shared" si="7"/>
        <v>13.914175</v>
      </c>
      <c r="L62" s="24">
        <f t="shared" si="7"/>
        <v>14.2344875</v>
      </c>
      <c r="M62" s="24">
        <f t="shared" si="7"/>
        <v>15.2874625</v>
      </c>
      <c r="N62" s="24">
        <f t="shared" si="7"/>
        <v>16.523297500000002</v>
      </c>
      <c r="O62" s="24">
        <f t="shared" si="7"/>
        <v>16.881262500000002</v>
      </c>
      <c r="P62" s="24">
        <f t="shared" si="7"/>
        <v>16.6321175</v>
      </c>
      <c r="Q62" s="24">
        <f t="shared" si="7"/>
        <v>16.450569999999999</v>
      </c>
      <c r="R62" s="24">
        <f t="shared" si="7"/>
        <v>16.185579999999998</v>
      </c>
      <c r="S62" s="24">
        <f t="shared" si="7"/>
        <v>15.984719999999999</v>
      </c>
      <c r="T62" s="24">
        <f t="shared" si="7"/>
        <v>16.825622499999998</v>
      </c>
      <c r="U62" s="24">
        <f t="shared" si="7"/>
        <v>17.658202499999998</v>
      </c>
      <c r="V62" s="24">
        <f t="shared" si="7"/>
        <v>18.732577499999998</v>
      </c>
      <c r="W62" s="24">
        <f t="shared" si="7"/>
        <v>20.019124999999999</v>
      </c>
      <c r="X62" s="24">
        <f t="shared" si="7"/>
        <v>20.533927499999997</v>
      </c>
      <c r="Y62" s="24">
        <f t="shared" si="7"/>
        <v>20.941009999999999</v>
      </c>
      <c r="Z62" s="24">
        <f t="shared" si="7"/>
        <v>21.066317499999997</v>
      </c>
      <c r="AA62" s="24">
        <f t="shared" si="7"/>
        <v>20.8373475</v>
      </c>
      <c r="AB62" s="24">
        <f t="shared" si="7"/>
        <v>20.957427500000001</v>
      </c>
      <c r="AC62" s="24">
        <f t="shared" si="7"/>
        <v>20.7278725</v>
      </c>
      <c r="AD62" s="24">
        <f t="shared" si="7"/>
        <v>19.993119999999998</v>
      </c>
      <c r="AE62" s="24">
        <f t="shared" si="7"/>
        <v>18.6358</v>
      </c>
      <c r="AF62" s="24">
        <f t="shared" si="7"/>
        <v>18.116307499999998</v>
      </c>
      <c r="AG62" s="24">
        <f t="shared" si="7"/>
        <v>19.322710000000001</v>
      </c>
      <c r="AH62" s="24">
        <f t="shared" si="7"/>
        <v>20.853492500000002</v>
      </c>
      <c r="AI62" s="24">
        <f t="shared" si="7"/>
        <v>22.938467500000002</v>
      </c>
      <c r="AJ62" s="24">
        <f t="shared" si="7"/>
        <v>23.668440000000004</v>
      </c>
      <c r="AK62" s="24">
        <f t="shared" si="7"/>
        <v>23.696560000000002</v>
      </c>
      <c r="AL62" s="24">
        <f t="shared" si="1"/>
        <v>22.7769175</v>
      </c>
      <c r="AM62" s="24">
        <f t="shared" si="2"/>
        <v>21.575002500000004</v>
      </c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2:51" x14ac:dyDescent="0.25">
      <c r="B63" s="1" t="s">
        <v>58</v>
      </c>
      <c r="C63" s="24">
        <f t="shared" si="7"/>
        <v>21.493314999999999</v>
      </c>
      <c r="D63" s="24">
        <f t="shared" si="7"/>
        <v>21.3608075</v>
      </c>
      <c r="E63" s="24">
        <f t="shared" si="7"/>
        <v>20.880472500000003</v>
      </c>
      <c r="F63" s="24">
        <f t="shared" si="7"/>
        <v>20.340347500000004</v>
      </c>
      <c r="G63" s="24">
        <f t="shared" si="7"/>
        <v>20.119129999999998</v>
      </c>
      <c r="H63" s="24">
        <f t="shared" si="7"/>
        <v>19.644007500000001</v>
      </c>
      <c r="I63" s="24">
        <f t="shared" si="7"/>
        <v>19.6587025</v>
      </c>
      <c r="J63" s="24">
        <f t="shared" si="7"/>
        <v>20.026244999999999</v>
      </c>
      <c r="K63" s="24">
        <f t="shared" si="7"/>
        <v>20.145420000000001</v>
      </c>
      <c r="L63" s="24">
        <f t="shared" si="7"/>
        <v>20.703980000000001</v>
      </c>
      <c r="M63" s="24">
        <f t="shared" si="7"/>
        <v>21.012577499999999</v>
      </c>
      <c r="N63" s="24">
        <f t="shared" si="7"/>
        <v>21.198140000000002</v>
      </c>
      <c r="O63" s="24">
        <f t="shared" si="7"/>
        <v>21.794029999999999</v>
      </c>
      <c r="P63" s="24">
        <f t="shared" si="7"/>
        <v>22.306229999999999</v>
      </c>
      <c r="Q63" s="24">
        <f t="shared" si="7"/>
        <v>22.934180000000001</v>
      </c>
      <c r="R63" s="24">
        <f t="shared" si="7"/>
        <v>23.393462500000002</v>
      </c>
      <c r="S63" s="24">
        <f t="shared" si="7"/>
        <v>23.776155000000003</v>
      </c>
      <c r="T63" s="24">
        <f t="shared" si="7"/>
        <v>24.165480000000002</v>
      </c>
      <c r="U63" s="24">
        <f t="shared" si="7"/>
        <v>24.408120000000004</v>
      </c>
      <c r="V63" s="24">
        <f t="shared" si="7"/>
        <v>24.683977500000005</v>
      </c>
      <c r="W63" s="24">
        <f t="shared" si="7"/>
        <v>25.013242500000004</v>
      </c>
      <c r="X63" s="24">
        <f t="shared" si="7"/>
        <v>24.985624999999999</v>
      </c>
      <c r="Y63" s="24">
        <f t="shared" si="7"/>
        <v>24.9507525</v>
      </c>
      <c r="Z63" s="24">
        <f t="shared" si="7"/>
        <v>24.969832499999999</v>
      </c>
      <c r="AA63" s="24">
        <f t="shared" si="7"/>
        <v>24.856202499999998</v>
      </c>
      <c r="AB63" s="24">
        <f t="shared" si="7"/>
        <v>25.082619999999999</v>
      </c>
      <c r="AC63" s="24">
        <f t="shared" si="7"/>
        <v>25.073262499999998</v>
      </c>
      <c r="AD63" s="24">
        <f t="shared" si="7"/>
        <v>25.010814999999997</v>
      </c>
      <c r="AE63" s="24">
        <f t="shared" si="7"/>
        <v>24.809885000000001</v>
      </c>
      <c r="AF63" s="24">
        <f t="shared" si="7"/>
        <v>24.536392499999998</v>
      </c>
      <c r="AG63" s="24">
        <f t="shared" si="7"/>
        <v>26.304319999999997</v>
      </c>
      <c r="AH63" s="24">
        <f t="shared" si="7"/>
        <v>28.181795000000001</v>
      </c>
      <c r="AI63" s="24">
        <f t="shared" si="7"/>
        <v>29.781527500000003</v>
      </c>
      <c r="AJ63" s="24">
        <f t="shared" si="7"/>
        <v>31.345212500000002</v>
      </c>
      <c r="AK63" s="24">
        <f t="shared" si="7"/>
        <v>30.830197500000004</v>
      </c>
      <c r="AL63" s="24">
        <f>SUM(AL31:AO31)/4</f>
        <v>29.930367500000003</v>
      </c>
      <c r="AM63" s="24">
        <f t="shared" si="2"/>
        <v>29.1496025</v>
      </c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  <row r="95" spans="23:38" x14ac:dyDescent="0.25"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9AFB-ED69-4647-AFB9-F31D00BEB119}">
  <dimension ref="B1:S19"/>
  <sheetViews>
    <sheetView workbookViewId="0">
      <selection activeCell="M9" sqref="M9"/>
    </sheetView>
  </sheetViews>
  <sheetFormatPr defaultRowHeight="15" x14ac:dyDescent="0.25"/>
  <cols>
    <col min="3" max="3" width="24.28515625" customWidth="1"/>
    <col min="10" max="10" width="19.5703125" customWidth="1"/>
  </cols>
  <sheetData>
    <row r="1" spans="2:19" x14ac:dyDescent="0.25"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19" ht="30" x14ac:dyDescent="0.25">
      <c r="D2" s="83" t="s">
        <v>52</v>
      </c>
      <c r="E2" s="83" t="s">
        <v>91</v>
      </c>
      <c r="F2" s="83" t="s">
        <v>101</v>
      </c>
      <c r="K2" s="124" t="s">
        <v>379</v>
      </c>
      <c r="L2" s="124" t="s">
        <v>378</v>
      </c>
    </row>
    <row r="3" spans="2:19" x14ac:dyDescent="0.25">
      <c r="B3" s="147" t="s">
        <v>56</v>
      </c>
      <c r="C3" s="1" t="s">
        <v>80</v>
      </c>
      <c r="D3" s="33">
        <v>167.6694</v>
      </c>
      <c r="E3" s="33">
        <v>125.2435</v>
      </c>
      <c r="F3" s="33">
        <v>146.0521</v>
      </c>
      <c r="I3" s="147" t="s">
        <v>56</v>
      </c>
      <c r="J3" s="1" t="s">
        <v>80</v>
      </c>
      <c r="K3" s="24">
        <f t="shared" ref="K3:L8" si="0">((E3-D3)/D3)*100</f>
        <v>-25.303305194627047</v>
      </c>
      <c r="L3" s="24">
        <f t="shared" si="0"/>
        <v>16.614514924926244</v>
      </c>
    </row>
    <row r="4" spans="2:19" x14ac:dyDescent="0.25">
      <c r="B4" s="147"/>
      <c r="C4" s="1" t="s">
        <v>81</v>
      </c>
      <c r="D4" s="33">
        <v>1133.624</v>
      </c>
      <c r="E4" s="33">
        <v>1039.6410000000001</v>
      </c>
      <c r="F4" s="33">
        <v>1041.3309999999999</v>
      </c>
      <c r="I4" s="147"/>
      <c r="J4" s="1" t="s">
        <v>81</v>
      </c>
      <c r="K4" s="24">
        <f t="shared" si="0"/>
        <v>-8.2904913798578672</v>
      </c>
      <c r="L4" s="24">
        <f t="shared" si="0"/>
        <v>0.1625561131198007</v>
      </c>
    </row>
    <row r="5" spans="2:19" x14ac:dyDescent="0.25">
      <c r="B5" s="147"/>
      <c r="C5" s="1" t="s">
        <v>82</v>
      </c>
      <c r="D5" s="33">
        <v>5566.4210000000003</v>
      </c>
      <c r="E5" s="33">
        <v>5340.0910000000003</v>
      </c>
      <c r="F5" s="33">
        <v>5060.0129999999999</v>
      </c>
      <c r="I5" s="147"/>
      <c r="J5" s="1" t="s">
        <v>82</v>
      </c>
      <c r="K5" s="24">
        <f t="shared" si="0"/>
        <v>-4.0659878223368286</v>
      </c>
      <c r="L5" s="24">
        <f t="shared" si="0"/>
        <v>-5.2448169890737892</v>
      </c>
    </row>
    <row r="6" spans="2:19" x14ac:dyDescent="0.25">
      <c r="B6" s="145" t="s">
        <v>58</v>
      </c>
      <c r="C6" s="1" t="s">
        <v>80</v>
      </c>
      <c r="D6" s="33">
        <v>278.3304</v>
      </c>
      <c r="E6" s="33">
        <v>194.88720000000001</v>
      </c>
      <c r="F6" s="33">
        <v>239.39940000000001</v>
      </c>
      <c r="I6" s="145" t="s">
        <v>58</v>
      </c>
      <c r="J6" s="1" t="s">
        <v>80</v>
      </c>
      <c r="K6" s="24">
        <f t="shared" si="0"/>
        <v>-29.979908770296021</v>
      </c>
      <c r="L6" s="24">
        <f t="shared" si="0"/>
        <v>22.839981281479751</v>
      </c>
    </row>
    <row r="7" spans="2:19" x14ac:dyDescent="0.25">
      <c r="B7" s="145"/>
      <c r="C7" s="1" t="s">
        <v>81</v>
      </c>
      <c r="D7" s="33">
        <v>1444.96</v>
      </c>
      <c r="E7" s="33">
        <v>1312.1310000000001</v>
      </c>
      <c r="F7" s="33">
        <v>1321.731</v>
      </c>
      <c r="I7" s="145"/>
      <c r="J7" s="1" t="s">
        <v>81</v>
      </c>
      <c r="K7" s="24">
        <f t="shared" si="0"/>
        <v>-9.19257280478352</v>
      </c>
      <c r="L7" s="24">
        <f t="shared" si="0"/>
        <v>0.73163426517625973</v>
      </c>
    </row>
    <row r="8" spans="2:19" x14ac:dyDescent="0.25">
      <c r="B8" s="145"/>
      <c r="C8" s="1" t="s">
        <v>82</v>
      </c>
      <c r="D8" s="33">
        <v>7463.9369999999999</v>
      </c>
      <c r="E8" s="33">
        <v>6916.9059999999999</v>
      </c>
      <c r="F8" s="33">
        <v>6424.3559999999998</v>
      </c>
      <c r="I8" s="145"/>
      <c r="J8" s="1" t="s">
        <v>82</v>
      </c>
      <c r="K8" s="24">
        <f t="shared" si="0"/>
        <v>-7.3289873695343344</v>
      </c>
      <c r="L8" s="24">
        <f t="shared" si="0"/>
        <v>-7.1209584169569489</v>
      </c>
    </row>
    <row r="9" spans="2:19" x14ac:dyDescent="0.25">
      <c r="N9" s="67"/>
      <c r="S9">
        <v>153.4288</v>
      </c>
    </row>
    <row r="10" spans="2:19" x14ac:dyDescent="0.25">
      <c r="N10" s="67"/>
      <c r="S10">
        <v>1046.3630000000001</v>
      </c>
    </row>
    <row r="11" spans="2:19" x14ac:dyDescent="0.25">
      <c r="N11" s="123"/>
      <c r="S11">
        <v>4916.6170000000002</v>
      </c>
    </row>
    <row r="12" spans="2:19" x14ac:dyDescent="0.25">
      <c r="N12" s="123"/>
    </row>
    <row r="13" spans="2:19" x14ac:dyDescent="0.25">
      <c r="N13" s="123"/>
    </row>
    <row r="17" spans="16:16" x14ac:dyDescent="0.25">
      <c r="P17" s="116"/>
    </row>
    <row r="18" spans="16:16" x14ac:dyDescent="0.25">
      <c r="P18" s="116"/>
    </row>
    <row r="19" spans="16:16" x14ac:dyDescent="0.25">
      <c r="P19" s="116"/>
    </row>
  </sheetData>
  <mergeCells count="5">
    <mergeCell ref="B3:B5"/>
    <mergeCell ref="B6:B8"/>
    <mergeCell ref="I3:I5"/>
    <mergeCell ref="I6:I8"/>
    <mergeCell ref="C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prep_gini_1</vt:lpstr>
      <vt:lpstr>prep_gini_2</vt:lpstr>
      <vt:lpstr>1.Coef. Gini</vt:lpstr>
      <vt:lpstr>2.Renda Média</vt:lpstr>
      <vt:lpstr>3.Renda_por_estrato</vt:lpstr>
      <vt:lpstr>4.Renda_14_sm</vt:lpstr>
      <vt:lpstr>4.1.Crianças_14sm</vt:lpstr>
      <vt:lpstr>5.Anexos</vt:lpstr>
    </vt:vector>
  </TitlesOfParts>
  <Company>PUCRS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Andre Ricardo Salata</cp:lastModifiedBy>
  <dcterms:created xsi:type="dcterms:W3CDTF">2020-09-03T15:13:31Z</dcterms:created>
  <dcterms:modified xsi:type="dcterms:W3CDTF">2022-03-15T18:26:13Z</dcterms:modified>
</cp:coreProperties>
</file>